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dutra\Documents\Projetos\Remanejamento de Recursos (Bolsas)\"/>
    </mc:Choice>
  </mc:AlternateContent>
  <workbookProtection workbookAlgorithmName="SHA-512" workbookHashValue="wDNU72T52AXwg3JZtcNsDh06qRPuu/vDrNXSumT4IpDPmXaO9HktMHS+/7YsH8WGmcOH4adOt0Wj6o3kMXdzhA==" workbookSaltValue="oZTcFgS98fA7P27jkAKjfg==" workbookSpinCount="100000" lockStructure="1"/>
  <bookViews>
    <workbookView xWindow="-105" yWindow="-105" windowWidth="23250" windowHeight="12450" tabRatio="587"/>
  </bookViews>
  <sheets>
    <sheet name="Remanejamento" sheetId="1" r:id="rId1"/>
    <sheet name="Controles" sheetId="2" state="hidden" r:id="rId2"/>
    <sheet name="IMPRESSAO"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IIFgDJ2M3PQ5JnoO1UY4r6F37cg=="/>
    </ext>
  </extLst>
</workbook>
</file>

<file path=xl/calcChain.xml><?xml version="1.0" encoding="utf-8"?>
<calcChain xmlns="http://schemas.openxmlformats.org/spreadsheetml/2006/main">
  <c r="E134" i="1" l="1"/>
  <c r="E135" i="1"/>
  <c r="E136" i="1"/>
  <c r="E137" i="1"/>
  <c r="E138" i="1"/>
  <c r="E139" i="1"/>
  <c r="E140" i="1"/>
  <c r="E141" i="1"/>
  <c r="E142" i="1"/>
  <c r="E143" i="1"/>
  <c r="E144" i="1"/>
  <c r="E133" i="1"/>
  <c r="C117" i="1"/>
  <c r="C118" i="1"/>
  <c r="C119" i="1"/>
  <c r="C120" i="1"/>
  <c r="C121" i="1"/>
  <c r="C122" i="1"/>
  <c r="C123" i="1"/>
  <c r="C124" i="1"/>
  <c r="C125" i="1"/>
  <c r="C126" i="1"/>
  <c r="C127" i="1"/>
  <c r="C116" i="1"/>
  <c r="F100" i="1"/>
  <c r="F101" i="1"/>
  <c r="F102" i="1"/>
  <c r="F103" i="1"/>
  <c r="F104" i="1"/>
  <c r="F105" i="1"/>
  <c r="F106" i="1"/>
  <c r="F107" i="1"/>
  <c r="F108" i="1"/>
  <c r="F109" i="1"/>
  <c r="F110" i="1"/>
  <c r="F99" i="1"/>
  <c r="C100" i="1"/>
  <c r="C101" i="1"/>
  <c r="C102" i="1"/>
  <c r="C103" i="1"/>
  <c r="C104" i="1"/>
  <c r="C105" i="1"/>
  <c r="C106" i="1"/>
  <c r="C107" i="1"/>
  <c r="C108" i="1"/>
  <c r="C109" i="1"/>
  <c r="C110" i="1"/>
  <c r="C99" i="1"/>
  <c r="E82" i="1"/>
  <c r="E83" i="1"/>
  <c r="E84" i="1"/>
  <c r="E85" i="1"/>
  <c r="E86" i="1"/>
  <c r="E87" i="1"/>
  <c r="E88" i="1"/>
  <c r="E89" i="1"/>
  <c r="E90" i="1"/>
  <c r="E91" i="1"/>
  <c r="E92" i="1"/>
  <c r="E81" i="1"/>
  <c r="A28" i="3" l="1"/>
  <c r="A29" i="3"/>
  <c r="A30" i="3"/>
  <c r="A31" i="3"/>
  <c r="A32" i="3"/>
  <c r="A33" i="3"/>
  <c r="A34" i="3"/>
  <c r="A35" i="3"/>
  <c r="A36" i="3"/>
  <c r="A37" i="3"/>
  <c r="A38" i="3"/>
  <c r="A27" i="3"/>
  <c r="F61" i="3" l="1"/>
  <c r="F62" i="3"/>
  <c r="F63" i="3"/>
  <c r="F64" i="3"/>
  <c r="F65" i="3"/>
  <c r="F66" i="3"/>
  <c r="F67" i="3"/>
  <c r="F68" i="3"/>
  <c r="F69" i="3"/>
  <c r="F70" i="3"/>
  <c r="F71" i="3"/>
  <c r="F60" i="3"/>
  <c r="D61" i="3"/>
  <c r="D62" i="3"/>
  <c r="D63" i="3"/>
  <c r="D64" i="3"/>
  <c r="D65" i="3"/>
  <c r="D66" i="3"/>
  <c r="D67" i="3"/>
  <c r="D68" i="3"/>
  <c r="D69" i="3"/>
  <c r="D70" i="3"/>
  <c r="D71" i="3"/>
  <c r="D60" i="3"/>
  <c r="C61" i="3"/>
  <c r="C62" i="3"/>
  <c r="C63" i="3"/>
  <c r="C64" i="3"/>
  <c r="C65" i="3"/>
  <c r="C66" i="3"/>
  <c r="C67" i="3"/>
  <c r="C68" i="3"/>
  <c r="C69" i="3"/>
  <c r="C70" i="3"/>
  <c r="C71" i="3"/>
  <c r="C60" i="3"/>
  <c r="B61" i="3"/>
  <c r="B62" i="3"/>
  <c r="B63" i="3"/>
  <c r="B64" i="3"/>
  <c r="B65" i="3"/>
  <c r="B66" i="3"/>
  <c r="B67" i="3"/>
  <c r="B68" i="3"/>
  <c r="B69" i="3"/>
  <c r="B70" i="3"/>
  <c r="B71" i="3"/>
  <c r="B60" i="3"/>
  <c r="A61" i="3"/>
  <c r="A62" i="3"/>
  <c r="A63" i="3"/>
  <c r="A64" i="3"/>
  <c r="A65" i="3"/>
  <c r="A66" i="3"/>
  <c r="A67" i="3"/>
  <c r="A68" i="3"/>
  <c r="A69" i="3"/>
  <c r="A70" i="3"/>
  <c r="A71" i="3"/>
  <c r="A60" i="3"/>
  <c r="F44" i="3"/>
  <c r="F45" i="3"/>
  <c r="F46" i="3"/>
  <c r="F47" i="3"/>
  <c r="F48" i="3"/>
  <c r="F49" i="3"/>
  <c r="F50" i="3"/>
  <c r="F51" i="3"/>
  <c r="F52" i="3"/>
  <c r="F53" i="3"/>
  <c r="F54" i="3"/>
  <c r="F43" i="3"/>
  <c r="B44" i="3"/>
  <c r="B45" i="3"/>
  <c r="B46" i="3"/>
  <c r="B47" i="3"/>
  <c r="B48" i="3"/>
  <c r="B49" i="3"/>
  <c r="B50" i="3"/>
  <c r="B51" i="3"/>
  <c r="B52" i="3"/>
  <c r="B53" i="3"/>
  <c r="B54" i="3"/>
  <c r="B43" i="3"/>
  <c r="D44" i="3"/>
  <c r="D45" i="3"/>
  <c r="D46" i="3"/>
  <c r="D47" i="3"/>
  <c r="D48" i="3"/>
  <c r="D49" i="3"/>
  <c r="D50" i="3"/>
  <c r="D51" i="3"/>
  <c r="D52" i="3"/>
  <c r="D53" i="3"/>
  <c r="D54" i="3"/>
  <c r="D43" i="3"/>
  <c r="E44" i="3"/>
  <c r="E45" i="3"/>
  <c r="E46" i="3"/>
  <c r="E47" i="3"/>
  <c r="E48" i="3"/>
  <c r="E49" i="3"/>
  <c r="E50" i="3"/>
  <c r="E51" i="3"/>
  <c r="E52" i="3"/>
  <c r="E53" i="3"/>
  <c r="E54" i="3"/>
  <c r="E43" i="3"/>
  <c r="A44" i="3"/>
  <c r="A45" i="3"/>
  <c r="A46" i="3"/>
  <c r="A47" i="3"/>
  <c r="A48" i="3"/>
  <c r="A49" i="3"/>
  <c r="A50" i="3"/>
  <c r="A51" i="3"/>
  <c r="A52" i="3"/>
  <c r="A53" i="3"/>
  <c r="A54" i="3"/>
  <c r="A43" i="3"/>
  <c r="G28" i="3"/>
  <c r="G29" i="3"/>
  <c r="G30" i="3"/>
  <c r="G31" i="3"/>
  <c r="G32" i="3"/>
  <c r="G33" i="3"/>
  <c r="G34" i="3"/>
  <c r="G35" i="3"/>
  <c r="G36" i="3"/>
  <c r="G37" i="3"/>
  <c r="G38" i="3"/>
  <c r="G27" i="3"/>
  <c r="E28" i="3"/>
  <c r="E29" i="3"/>
  <c r="E30" i="3"/>
  <c r="E31" i="3"/>
  <c r="E32" i="3"/>
  <c r="E33" i="3"/>
  <c r="E34" i="3"/>
  <c r="E35" i="3"/>
  <c r="E36" i="3"/>
  <c r="E37" i="3"/>
  <c r="E38" i="3"/>
  <c r="E27" i="3"/>
  <c r="D28" i="3"/>
  <c r="D29" i="3"/>
  <c r="D30" i="3"/>
  <c r="D31" i="3"/>
  <c r="D32" i="3"/>
  <c r="D33" i="3"/>
  <c r="D34" i="3"/>
  <c r="D35" i="3"/>
  <c r="D36" i="3"/>
  <c r="D37" i="3"/>
  <c r="D38" i="3"/>
  <c r="D27" i="3"/>
  <c r="B28" i="3"/>
  <c r="B29" i="3"/>
  <c r="B30" i="3"/>
  <c r="B31" i="3"/>
  <c r="B32" i="3"/>
  <c r="B33" i="3"/>
  <c r="B34" i="3"/>
  <c r="B35" i="3"/>
  <c r="B36" i="3"/>
  <c r="B37" i="3"/>
  <c r="B38" i="3"/>
  <c r="B27" i="3"/>
  <c r="C17" i="3"/>
  <c r="B17" i="3"/>
  <c r="C12" i="3"/>
  <c r="C13" i="3"/>
  <c r="C99" i="3" s="1"/>
  <c r="C14" i="3"/>
  <c r="C15" i="3"/>
  <c r="C11" i="3"/>
  <c r="B12" i="3"/>
  <c r="B13" i="3"/>
  <c r="B14" i="3"/>
  <c r="B15" i="3"/>
  <c r="B11" i="3"/>
  <c r="E5" i="3"/>
  <c r="E6" i="3"/>
  <c r="E7" i="3"/>
  <c r="E8" i="3"/>
  <c r="E9" i="3"/>
  <c r="E10" i="3"/>
  <c r="E11" i="3"/>
  <c r="E12" i="3"/>
  <c r="E13" i="3"/>
  <c r="E14" i="3"/>
  <c r="E15" i="3"/>
  <c r="E4" i="3"/>
  <c r="B4" i="3"/>
  <c r="B5" i="3"/>
  <c r="B6" i="3"/>
  <c r="B7" i="3"/>
  <c r="B3" i="3"/>
  <c r="B99" i="3" l="1"/>
  <c r="F99" i="3" s="1"/>
  <c r="A175" i="1"/>
  <c r="C175" i="1" s="1"/>
  <c r="A174" i="1"/>
  <c r="C174" i="1" s="1"/>
  <c r="A173" i="1"/>
  <c r="C173" i="1" s="1"/>
  <c r="A172" i="1"/>
  <c r="C172" i="1" s="1"/>
  <c r="A171" i="1"/>
  <c r="C171" i="1" s="1"/>
  <c r="A170" i="1"/>
  <c r="C170" i="1" s="1"/>
  <c r="A169" i="1"/>
  <c r="C169" i="1" s="1"/>
  <c r="A168" i="1"/>
  <c r="C168" i="1" s="1"/>
  <c r="A167" i="1"/>
  <c r="C167" i="1" s="1"/>
  <c r="A166" i="1"/>
  <c r="A165" i="1"/>
  <c r="C165" i="1" s="1"/>
  <c r="A164" i="1"/>
  <c r="C164" i="1" s="1"/>
  <c r="C160" i="1"/>
  <c r="B160" i="1"/>
  <c r="C158" i="1"/>
  <c r="C97" i="3" s="1"/>
  <c r="B158" i="1"/>
  <c r="B97" i="3" s="1"/>
  <c r="C157" i="1"/>
  <c r="C96" i="3" s="1"/>
  <c r="B157" i="1"/>
  <c r="B96" i="3" s="1"/>
  <c r="C156" i="1"/>
  <c r="C95" i="3" s="1"/>
  <c r="B156" i="1"/>
  <c r="B95" i="3" s="1"/>
  <c r="C155" i="1"/>
  <c r="C94" i="3" s="1"/>
  <c r="B155" i="1"/>
  <c r="B94" i="3" s="1"/>
  <c r="C154" i="1"/>
  <c r="C93" i="3" s="1"/>
  <c r="B154" i="1"/>
  <c r="B93" i="3" s="1"/>
  <c r="B145" i="1"/>
  <c r="B72" i="3" s="1"/>
  <c r="E71" i="3"/>
  <c r="E70" i="3"/>
  <c r="E69" i="3"/>
  <c r="E68" i="3"/>
  <c r="E67" i="3"/>
  <c r="E66" i="3"/>
  <c r="E65" i="3"/>
  <c r="E64" i="3"/>
  <c r="E63" i="3"/>
  <c r="E62" i="3"/>
  <c r="E61" i="3"/>
  <c r="E60" i="3"/>
  <c r="E128" i="1"/>
  <c r="E55" i="3" s="1"/>
  <c r="C54" i="3"/>
  <c r="C53" i="3"/>
  <c r="C52" i="3"/>
  <c r="C51" i="3"/>
  <c r="C50" i="3"/>
  <c r="C49" i="3"/>
  <c r="C48" i="3"/>
  <c r="C47" i="3"/>
  <c r="C46" i="3"/>
  <c r="C45" i="3"/>
  <c r="C44" i="3"/>
  <c r="C43" i="3"/>
  <c r="F38" i="3"/>
  <c r="C38" i="3"/>
  <c r="F37" i="3"/>
  <c r="C37" i="3"/>
  <c r="F36" i="3"/>
  <c r="C36" i="3"/>
  <c r="F35" i="3"/>
  <c r="C35" i="3"/>
  <c r="F34" i="3"/>
  <c r="C34" i="3"/>
  <c r="F33" i="3"/>
  <c r="C33" i="3"/>
  <c r="F32" i="3"/>
  <c r="C32" i="3"/>
  <c r="F31" i="3"/>
  <c r="C31" i="3"/>
  <c r="F30" i="3"/>
  <c r="C30" i="3"/>
  <c r="F29" i="3"/>
  <c r="C29" i="3"/>
  <c r="F28" i="3"/>
  <c r="C28" i="3"/>
  <c r="F27" i="3"/>
  <c r="C27" i="3"/>
  <c r="D92" i="1"/>
  <c r="F15" i="3" s="1"/>
  <c r="D91" i="1"/>
  <c r="D90" i="1"/>
  <c r="D89" i="1"/>
  <c r="F12" i="3" s="1"/>
  <c r="D88" i="1"/>
  <c r="F11" i="3" s="1"/>
  <c r="D87" i="1"/>
  <c r="F10" i="3" s="1"/>
  <c r="D86" i="1"/>
  <c r="F9" i="3" s="1"/>
  <c r="D85" i="1"/>
  <c r="D84" i="1"/>
  <c r="F7" i="3" s="1"/>
  <c r="D83" i="1"/>
  <c r="D82" i="1"/>
  <c r="D81" i="1"/>
  <c r="F4" i="3" s="1"/>
  <c r="D76" i="1"/>
  <c r="C75" i="1"/>
  <c r="B75" i="1"/>
  <c r="B16" i="3" s="1"/>
  <c r="D74" i="1"/>
  <c r="D73" i="1"/>
  <c r="D72" i="1"/>
  <c r="D71" i="1"/>
  <c r="D70" i="1"/>
  <c r="C69" i="1"/>
  <c r="B69" i="1"/>
  <c r="A106" i="3" l="1"/>
  <c r="C166" i="1"/>
  <c r="B173" i="1"/>
  <c r="B113" i="3" s="1"/>
  <c r="F13" i="3"/>
  <c r="F90" i="1"/>
  <c r="G13" i="3" s="1"/>
  <c r="B174" i="1"/>
  <c r="B114" i="3" s="1"/>
  <c r="F14" i="3"/>
  <c r="B165" i="1"/>
  <c r="B105" i="3" s="1"/>
  <c r="F5" i="3"/>
  <c r="B166" i="1"/>
  <c r="B106" i="3" s="1"/>
  <c r="F6" i="3"/>
  <c r="B168" i="1"/>
  <c r="B108" i="3" s="1"/>
  <c r="F8" i="3"/>
  <c r="C110" i="3"/>
  <c r="A110" i="3"/>
  <c r="C111" i="3"/>
  <c r="A111" i="3"/>
  <c r="C109" i="3"/>
  <c r="A109" i="3"/>
  <c r="C112" i="3"/>
  <c r="A112" i="3"/>
  <c r="C113" i="3"/>
  <c r="A113" i="3"/>
  <c r="B169" i="1"/>
  <c r="B109" i="3" s="1"/>
  <c r="C106" i="3"/>
  <c r="C114" i="3"/>
  <c r="A114" i="3"/>
  <c r="B171" i="1"/>
  <c r="B111" i="3" s="1"/>
  <c r="C107" i="3"/>
  <c r="A107" i="3"/>
  <c r="C115" i="3"/>
  <c r="A115" i="3"/>
  <c r="C105" i="3"/>
  <c r="A105" i="3"/>
  <c r="B170" i="1"/>
  <c r="B110" i="3" s="1"/>
  <c r="B172" i="1"/>
  <c r="B112" i="3" s="1"/>
  <c r="C108" i="3"/>
  <c r="A108" i="3"/>
  <c r="E160" i="1"/>
  <c r="E159" i="1" s="1"/>
  <c r="F98" i="3" s="1"/>
  <c r="C159" i="1"/>
  <c r="C98" i="3" s="1"/>
  <c r="C16" i="3"/>
  <c r="D160" i="1"/>
  <c r="D17" i="3"/>
  <c r="C104" i="3"/>
  <c r="A104" i="3"/>
  <c r="C39" i="3"/>
  <c r="F39" i="3"/>
  <c r="D156" i="1"/>
  <c r="D13" i="3"/>
  <c r="D99" i="3" s="1"/>
  <c r="D158" i="1"/>
  <c r="D15" i="3"/>
  <c r="D69" i="1"/>
  <c r="D10" i="3" s="1"/>
  <c r="B10" i="3"/>
  <c r="C153" i="1"/>
  <c r="C92" i="3" s="1"/>
  <c r="C10" i="3"/>
  <c r="D154" i="1"/>
  <c r="D11" i="3"/>
  <c r="D157" i="1"/>
  <c r="D14" i="3"/>
  <c r="D155" i="1"/>
  <c r="D12" i="3"/>
  <c r="B164" i="1"/>
  <c r="F85" i="1"/>
  <c r="G8" i="3" s="1"/>
  <c r="F82" i="1"/>
  <c r="G5" i="3" s="1"/>
  <c r="F111" i="1"/>
  <c r="B77" i="1"/>
  <c r="B18" i="3" s="1"/>
  <c r="D75" i="1"/>
  <c r="C77" i="1"/>
  <c r="C18" i="3" s="1"/>
  <c r="F87" i="1"/>
  <c r="G10" i="3" s="1"/>
  <c r="F86" i="1"/>
  <c r="G9" i="3" s="1"/>
  <c r="F84" i="1"/>
  <c r="G7" i="3" s="1"/>
  <c r="E145" i="1"/>
  <c r="E72" i="3" s="1"/>
  <c r="F92" i="1"/>
  <c r="G15" i="3" s="1"/>
  <c r="C111" i="1"/>
  <c r="C128" i="1"/>
  <c r="C55" i="3" s="1"/>
  <c r="F88" i="1"/>
  <c r="G11" i="3" s="1"/>
  <c r="B153" i="1"/>
  <c r="B92" i="3" s="1"/>
  <c r="B159" i="1"/>
  <c r="B167" i="1"/>
  <c r="B175" i="1"/>
  <c r="F83" i="1"/>
  <c r="G6" i="3" s="1"/>
  <c r="F81" i="1"/>
  <c r="G4" i="3" s="1"/>
  <c r="F89" i="1"/>
  <c r="G12" i="3" s="1"/>
  <c r="F91" i="1"/>
  <c r="G14" i="3" s="1"/>
  <c r="D166" i="1" l="1"/>
  <c r="D106" i="3" s="1"/>
  <c r="D77" i="1"/>
  <c r="D18" i="3" s="1"/>
  <c r="C100" i="3"/>
  <c r="D153" i="1"/>
  <c r="D92" i="3" s="1"/>
  <c r="D173" i="1"/>
  <c r="D113" i="3" s="1"/>
  <c r="D174" i="1"/>
  <c r="D114" i="3" s="1"/>
  <c r="D170" i="1"/>
  <c r="D110" i="3" s="1"/>
  <c r="D168" i="1"/>
  <c r="D108" i="3" s="1"/>
  <c r="D165" i="1"/>
  <c r="D105" i="3" s="1"/>
  <c r="D172" i="1"/>
  <c r="D112" i="3" s="1"/>
  <c r="D171" i="1"/>
  <c r="D111" i="3" s="1"/>
  <c r="D169" i="1"/>
  <c r="D109" i="3" s="1"/>
  <c r="B161" i="1"/>
  <c r="B98" i="3"/>
  <c r="B100" i="3" s="1"/>
  <c r="D159" i="1"/>
  <c r="D98" i="3" s="1"/>
  <c r="D100" i="3" s="1"/>
  <c r="D16" i="3"/>
  <c r="D175" i="1"/>
  <c r="D115" i="3" s="1"/>
  <c r="B115" i="3"/>
  <c r="D167" i="1"/>
  <c r="D107" i="3" s="1"/>
  <c r="B107" i="3"/>
  <c r="D164" i="1"/>
  <c r="D104" i="3" s="1"/>
  <c r="B104" i="3"/>
  <c r="E155" i="1"/>
  <c r="F94" i="3" s="1"/>
  <c r="D94" i="3"/>
  <c r="E157" i="1"/>
  <c r="F96" i="3" s="1"/>
  <c r="D96" i="3"/>
  <c r="E158" i="1"/>
  <c r="F97" i="3" s="1"/>
  <c r="D97" i="3"/>
  <c r="E154" i="1"/>
  <c r="D93" i="3"/>
  <c r="C161" i="1"/>
  <c r="E156" i="1"/>
  <c r="F95" i="3" s="1"/>
  <c r="D95" i="3"/>
  <c r="C148" i="1"/>
  <c r="C74" i="3" s="1"/>
  <c r="C147" i="1"/>
  <c r="C73" i="3" s="1"/>
  <c r="F93" i="1"/>
  <c r="D161" i="1" l="1"/>
  <c r="D176" i="1"/>
  <c r="D116" i="3" s="1"/>
  <c r="F94" i="1"/>
  <c r="F17" i="3" s="1"/>
  <c r="F16" i="3"/>
  <c r="C149" i="1"/>
  <c r="C75" i="3" s="1"/>
  <c r="F93" i="3"/>
  <c r="E153" i="1"/>
  <c r="E161" i="1" l="1"/>
  <c r="D177" i="1" s="1"/>
  <c r="D117" i="3" s="1"/>
  <c r="F92" i="3"/>
  <c r="F100" i="3" s="1"/>
</calcChain>
</file>

<file path=xl/comments1.xml><?xml version="1.0" encoding="utf-8"?>
<comments xmlns="http://schemas.openxmlformats.org/spreadsheetml/2006/main">
  <authors>
    <author/>
  </authors>
  <commentList>
    <comment ref="G97" authorId="0" shapeId="0">
      <text>
        <r>
          <rPr>
            <sz val="11"/>
            <color theme="1"/>
            <rFont val="Calibri"/>
            <family val="2"/>
            <scheme val="minor"/>
          </rPr>
          <t>Espaço para detalhar o motivo do remanejamento, itens a serem adquiridos com o valor e outras informações que considerar pertinentes.
======</t>
        </r>
      </text>
    </comment>
    <comment ref="F114" authorId="0" shapeId="0">
      <text>
        <r>
          <rPr>
            <sz val="11"/>
            <color theme="1"/>
            <rFont val="Calibri"/>
            <family val="2"/>
            <scheme val="minor"/>
          </rPr>
          <t>Espaço para detalhar o motivo do remanejamento, itens a serem adquiridos com o valor e outras informações que considerar pertinentes.
======</t>
        </r>
      </text>
    </comment>
    <comment ref="F131" authorId="0" shapeId="0">
      <text>
        <r>
          <rPr>
            <sz val="11"/>
            <color theme="1"/>
            <rFont val="Calibri"/>
            <family val="2"/>
            <scheme val="minor"/>
          </rPr>
          <t>Espaço para detalhar o motivo do remanejamento, itens a serem adquiridos com o valor e outras informações que considerar pertinentes.
======</t>
        </r>
      </text>
    </comment>
    <comment ref="C149" authorId="0" shapeId="0">
      <text>
        <r>
          <rPr>
            <sz val="11"/>
            <color theme="1"/>
            <rFont val="Calibri"/>
            <family val="2"/>
            <scheme val="minor"/>
          </rPr>
          <t>O Saldo entre os valores retirados e remanejados precisa ser igual a ZERO Caso encontre um valor positivo ou negativo, revise os remanejamentos solicitados.
======</t>
        </r>
      </text>
    </comment>
    <comment ref="D177" authorId="0" shapeId="0">
      <text>
        <r>
          <rPr>
            <sz val="11"/>
            <color theme="1"/>
            <rFont val="Calibri"/>
            <family val="2"/>
            <scheme val="minor"/>
          </rPr>
          <t>Verifique se o valor é o mesmo do Valor Total do projeto aprovado
======</t>
        </r>
      </text>
    </comment>
  </commentList>
</comments>
</file>

<file path=xl/comments2.xml><?xml version="1.0" encoding="utf-8"?>
<comments xmlns="http://schemas.openxmlformats.org/spreadsheetml/2006/main">
  <authors>
    <author/>
  </authors>
  <commentList>
    <comment ref="G25" authorId="0" shapeId="0">
      <text>
        <r>
          <rPr>
            <sz val="11"/>
            <color theme="1"/>
            <rFont val="Calibri"/>
            <family val="2"/>
            <scheme val="minor"/>
          </rPr>
          <t>Espaço para detalhar o motivo do remanejamento, itens a serem adquiridos com o valor e outras informações que considerar pertinentes.
======</t>
        </r>
      </text>
    </comment>
    <comment ref="F41" authorId="0" shapeId="0">
      <text>
        <r>
          <rPr>
            <sz val="11"/>
            <color theme="1"/>
            <rFont val="Calibri"/>
            <family val="2"/>
            <scheme val="minor"/>
          </rPr>
          <t>Espaço para detalhar o motivo do remanejamento, itens a serem adquiridos com o valor e outras informações que considerar pertinentes.
======</t>
        </r>
      </text>
    </comment>
    <comment ref="F58" authorId="0" shapeId="0">
      <text>
        <r>
          <rPr>
            <sz val="11"/>
            <color theme="1"/>
            <rFont val="Calibri"/>
            <family val="2"/>
            <scheme val="minor"/>
          </rPr>
          <t>Espaço para detalhar o motivo do remanejamento, itens a serem adquiridos com o valor e outras informações que considerar pertinentes.
======</t>
        </r>
      </text>
    </comment>
    <comment ref="C75" authorId="0" shapeId="0">
      <text>
        <r>
          <rPr>
            <sz val="11"/>
            <color theme="1"/>
            <rFont val="Calibri"/>
            <family val="2"/>
            <scheme val="minor"/>
          </rPr>
          <t>O Saldo entre os valores retirados e remanejados precisa ser igual a ZERO Caso encontre um valor positivo ou negativo, revise os remanejamentos solicitados.
======</t>
        </r>
      </text>
    </comment>
    <comment ref="D117" authorId="0" shapeId="0">
      <text>
        <r>
          <rPr>
            <sz val="11"/>
            <color theme="1"/>
            <rFont val="Calibri"/>
            <family val="2"/>
            <scheme val="minor"/>
          </rPr>
          <t>Verifique se o valor é o mesmo do Valor Total do projeto aprovado
======</t>
        </r>
      </text>
    </comment>
  </commentList>
</comments>
</file>

<file path=xl/sharedStrings.xml><?xml version="1.0" encoding="utf-8"?>
<sst xmlns="http://schemas.openxmlformats.org/spreadsheetml/2006/main" count="444" uniqueCount="165">
  <si>
    <t>Orientações iniciais:</t>
  </si>
  <si>
    <t>Passo 1: Preencha as informações referentes aos dados do projeto -  Item 1);</t>
  </si>
  <si>
    <r>
      <rPr>
        <sz val="14"/>
        <color theme="1"/>
        <rFont val="Calibri"/>
        <family val="2"/>
      </rPr>
      <t xml:space="preserve">Passo 3: Preencha as informações sobre o número e modalidade de bolsas que constam no projeto aprovado - Item 3);
</t>
    </r>
    <r>
      <rPr>
        <b/>
        <sz val="14"/>
        <color theme="1"/>
        <rFont val="Calibri"/>
        <family val="2"/>
      </rPr>
      <t>Obsevação:</t>
    </r>
    <r>
      <rPr>
        <sz val="14"/>
        <color theme="1"/>
        <rFont val="Calibri"/>
        <family val="2"/>
      </rPr>
      <t xml:space="preserve"> Verifique se os valores Totais calculados (indicados em verde) estão de acordo com o projeto aprovado.</t>
    </r>
  </si>
  <si>
    <t>Passo 4: Preencha as informações sobre os recursos a serem remanejados nesta solicitação conforme orientações abaixo - Itens 4), 5) e 6);</t>
  </si>
  <si>
    <t>Orientações sobre a solicitação de remanejamento de bolsas:</t>
  </si>
  <si>
    <r>
      <rPr>
        <sz val="14"/>
        <color theme="1"/>
        <rFont val="Calibri"/>
        <family val="2"/>
      </rPr>
      <t xml:space="preserve">Para a solicitação de remanejamento de recursos envolvendo bolsas, existem três possibilidades:
1) BOLSA PARA BOLSA - Para solicitar o remanejamento de cotas e/ou de modalidades de bolsas aprovadas.
                                               exemplo: solicitar a conversão de 1 cotas da modalidade DTI-A (R$ 4000,00) em 10 cotas da modalidade IC (R$4000,00)
2) BOLSA PARA RUBRICA - Para solicitar o remanejamento de cotas para quaisquer itens da rubrica CUSTEIO.
                                               exemplo: solicitar o remanejamento de 2 cotas da modalidade SET-B (R$ 10000,00) para a rubrica "Material de Consumo")
3) RUBRICA PARA BOLSA - Para solicitar o remanejamento de recursos aprovados na rubrica CUSTEIO para adicionar mais cotas de bolsas .
                                               exemplo: solicitar o remanejamento de R$ 4000,00 do item "Material de Consumo" para adicionar 10 cotas de bolsa de modalidade IC ao projeto
Para cada uma das três modalidades de remanejamento há uma sessão desta planilha com orientações para o preenchimento. Caso não deseje realizar remanejamentos em determinada modalidade, deixe a sessão em branco.
Após as seções 4), 5) e 6), onde a solicitação é programada, será apresentado o </t>
    </r>
    <r>
      <rPr>
        <b/>
        <sz val="14"/>
        <color theme="1"/>
        <rFont val="Calibri"/>
        <family val="2"/>
      </rPr>
      <t>Saldo Final do Remanejamento</t>
    </r>
    <r>
      <rPr>
        <sz val="14"/>
        <color theme="1"/>
        <rFont val="Calibri"/>
        <family val="2"/>
      </rPr>
      <t xml:space="preserve">, observe que este saldo deverá estar </t>
    </r>
    <r>
      <rPr>
        <b/>
        <sz val="14"/>
        <color theme="1"/>
        <rFont val="Calibri"/>
        <family val="2"/>
      </rPr>
      <t>zerado</t>
    </r>
    <r>
      <rPr>
        <sz val="14"/>
        <color theme="1"/>
        <rFont val="Calibri"/>
        <family val="2"/>
      </rPr>
      <t xml:space="preserve">, indicando que não há sobras ou falta de recursos na solicitação. 
Ao final da planilha, a seção 7) apresentará o </t>
    </r>
    <r>
      <rPr>
        <b/>
        <sz val="14"/>
        <color theme="1"/>
        <rFont val="Calibri"/>
        <family val="2"/>
      </rPr>
      <t>Orçamento após o Remanejamento</t>
    </r>
    <r>
      <rPr>
        <sz val="14"/>
        <color theme="1"/>
        <rFont val="Calibri"/>
        <family val="2"/>
      </rPr>
      <t xml:space="preserve">, que apresentará o orçamento resultante que estará disponível para o pesquisador após a solicitação, verifique se os valores das rubricas estão de acordo com o desejado, caso contrário, volte às seções 4), 5) e 6) para fazer os ajustes necessários.
</t>
    </r>
    <r>
      <rPr>
        <b/>
        <sz val="14"/>
        <color theme="1"/>
        <rFont val="Calibri"/>
        <family val="2"/>
      </rPr>
      <t>Atenção:</t>
    </r>
    <r>
      <rPr>
        <sz val="14"/>
        <color theme="1"/>
        <rFont val="Calibri"/>
        <family val="2"/>
      </rPr>
      <t xml:space="preserve"> O Passo 3) solicita a informação sobre a(s) </t>
    </r>
    <r>
      <rPr>
        <b/>
        <sz val="14"/>
        <color theme="1"/>
        <rFont val="Calibri"/>
        <family val="2"/>
      </rPr>
      <t>modalidade(s)</t>
    </r>
    <r>
      <rPr>
        <sz val="14"/>
        <color theme="1"/>
        <rFont val="Calibri"/>
        <family val="2"/>
      </rPr>
      <t xml:space="preserve"> da(s) bolsa(s) aprovada(s), a </t>
    </r>
    <r>
      <rPr>
        <b/>
        <sz val="14"/>
        <color theme="1"/>
        <rFont val="Calibri"/>
        <family val="2"/>
      </rPr>
      <t>quantidade</t>
    </r>
    <r>
      <rPr>
        <sz val="14"/>
        <color theme="1"/>
        <rFont val="Calibri"/>
        <family val="2"/>
      </rPr>
      <t xml:space="preserve"> e a </t>
    </r>
    <r>
      <rPr>
        <b/>
        <sz val="14"/>
        <color theme="1"/>
        <rFont val="Calibri"/>
        <family val="2"/>
      </rPr>
      <t>duração,</t>
    </r>
    <r>
      <rPr>
        <sz val="14"/>
        <color theme="1"/>
        <rFont val="Calibri"/>
        <family val="2"/>
      </rPr>
      <t xml:space="preserve"> pois este é o formato que as informações estão disponíveis na área do projeto aprovado no Sigfundect. No entanto, para solicitar o remanejamento de bolsas através desta planilha, o Pesquisador deverá informar o número de </t>
    </r>
    <r>
      <rPr>
        <b/>
        <sz val="14"/>
        <color theme="1"/>
        <rFont val="Calibri"/>
        <family val="2"/>
      </rPr>
      <t>COTAS</t>
    </r>
    <r>
      <rPr>
        <sz val="14"/>
        <color theme="1"/>
        <rFont val="Calibri"/>
        <family val="2"/>
      </rPr>
      <t xml:space="preserve"> que deseja remanejar, sendo que cada </t>
    </r>
    <r>
      <rPr>
        <b/>
        <sz val="14"/>
        <color theme="1"/>
        <rFont val="Calibri"/>
        <family val="2"/>
      </rPr>
      <t>COTA</t>
    </r>
    <r>
      <rPr>
        <sz val="14"/>
        <color theme="1"/>
        <rFont val="Calibri"/>
        <family val="2"/>
      </rPr>
      <t xml:space="preserve"> equivale a um mês de pagamento de uma bolsa.
          Exemplo:  1 cota de bolsa da modalidade IC = R$400,00
                              2 cotas de bolsa da modalidade IC = 2 x R$400,00 = R$ 800,00
</t>
    </r>
  </si>
  <si>
    <t>Observações:</t>
  </si>
  <si>
    <t>1) Não é possível solicitar o remanejamento de bolsas que não foram aprovadas na Chamada</t>
  </si>
  <si>
    <t>0) Tabela de Consulta</t>
  </si>
  <si>
    <t>VALORES DE BOLSAS</t>
  </si>
  <si>
    <t>Modalidade</t>
  </si>
  <si>
    <t>Valor mensal</t>
  </si>
  <si>
    <t>Valor mensal reajustado</t>
  </si>
  <si>
    <t>ITI-A</t>
  </si>
  <si>
    <t>ITI-A (reajustado)</t>
  </si>
  <si>
    <t>ATP-A</t>
  </si>
  <si>
    <t>ATP-A (reajustado)</t>
  </si>
  <si>
    <t>ATP-B</t>
  </si>
  <si>
    <t>ATP-B (reajustado)</t>
  </si>
  <si>
    <t>EXT-A</t>
  </si>
  <si>
    <t>EXT-A (reajustado)</t>
  </si>
  <si>
    <t>AT-NS</t>
  </si>
  <si>
    <t>AT-NS (reajustado)</t>
  </si>
  <si>
    <t>AT-NM</t>
  </si>
  <si>
    <t>AT-NM (reajustado)</t>
  </si>
  <si>
    <t>IC</t>
  </si>
  <si>
    <t>IC (reajustado)</t>
  </si>
  <si>
    <t>EXT</t>
  </si>
  <si>
    <t>EXT (reajustado)</t>
  </si>
  <si>
    <t>DTI-A</t>
  </si>
  <si>
    <t>DTI-B</t>
  </si>
  <si>
    <t>DTI-C</t>
  </si>
  <si>
    <t>SET-A</t>
  </si>
  <si>
    <t>SET-B</t>
  </si>
  <si>
    <t>SET-C</t>
  </si>
  <si>
    <t>SET-D</t>
  </si>
  <si>
    <t>SET-E</t>
  </si>
  <si>
    <t>SET-F</t>
  </si>
  <si>
    <t>SET-G</t>
  </si>
  <si>
    <t>SET-H</t>
  </si>
  <si>
    <t>SET-I</t>
  </si>
  <si>
    <t>DCR-A</t>
  </si>
  <si>
    <t>DCR-A (reajustado)</t>
  </si>
  <si>
    <t>DCR-B</t>
  </si>
  <si>
    <t>DCR-B (reajustado)</t>
  </si>
  <si>
    <t>DCR-C</t>
  </si>
  <si>
    <t>DCR-C (reajustado)</t>
  </si>
  <si>
    <t>1) Dados do Projeto</t>
  </si>
  <si>
    <t>Chamada:</t>
  </si>
  <si>
    <t>Nome do Coordenador:</t>
  </si>
  <si>
    <t>Título do Projeto:</t>
  </si>
  <si>
    <t>Instituição Executora:</t>
  </si>
  <si>
    <t>Vigência do Projeto:</t>
  </si>
  <si>
    <t>2) Recursos aprovados no projeto - CUSTEIO E CAPITAL</t>
  </si>
  <si>
    <t>Natureza da Despesa</t>
  </si>
  <si>
    <t>Orçamento Originalmente Aprovado</t>
  </si>
  <si>
    <t>Gastos Lançados</t>
  </si>
  <si>
    <t>Orçamento Vigente (Disponível)</t>
  </si>
  <si>
    <t>CUSTEIO</t>
  </si>
  <si>
    <t>Diária</t>
  </si>
  <si>
    <t>Hospedagem/Alimentação</t>
  </si>
  <si>
    <t>Material de Consumo</t>
  </si>
  <si>
    <t>Passagem</t>
  </si>
  <si>
    <t>Serviço de Terceiro</t>
  </si>
  <si>
    <t>CAPITAL</t>
  </si>
  <si>
    <t>Material Permanente</t>
  </si>
  <si>
    <t>Total Custeio/Capital</t>
  </si>
  <si>
    <t>3) Recursos aprovados no projeto - BOLSAS</t>
  </si>
  <si>
    <t>Quantidade</t>
  </si>
  <si>
    <t>Duração (Cotas)</t>
  </si>
  <si>
    <t>Total de Cotas</t>
  </si>
  <si>
    <t>Valor Unitário</t>
  </si>
  <si>
    <t>Valor Total</t>
  </si>
  <si>
    <t>Selecione</t>
  </si>
  <si>
    <t>Total Bolsas</t>
  </si>
  <si>
    <t>Total do Projeto Aprovado</t>
  </si>
  <si>
    <t>4) REMANEJAMENTO: BOLSA PARA BOLSA</t>
  </si>
  <si>
    <t>Bolsas a excluir</t>
  </si>
  <si>
    <t>Bolsas a incluir</t>
  </si>
  <si>
    <t>Descrição do(s) item(ns) onde será gasto o recurso</t>
  </si>
  <si>
    <t>Cotas</t>
  </si>
  <si>
    <t>Valor</t>
  </si>
  <si>
    <t>Total a remanejar</t>
  </si>
  <si>
    <t>Total Remanejado</t>
  </si>
  <si>
    <t>5) REMANEJAMENTO: BOLSA PRA CUSTEIO</t>
  </si>
  <si>
    <t>Valores em Custeio a incluir</t>
  </si>
  <si>
    <t>Valor a remanejar</t>
  </si>
  <si>
    <t>Rubrica de destino</t>
  </si>
  <si>
    <t>Total a Remanejar</t>
  </si>
  <si>
    <t>6) REMANEJAMENTO: CUSTEIO PRA BOLSA</t>
  </si>
  <si>
    <t>Valores em Custeio a excluir</t>
  </si>
  <si>
    <t>Rubrica de origem</t>
  </si>
  <si>
    <t>Valor remanejado</t>
  </si>
  <si>
    <t>VALOR TOTAL A REMANEJAR</t>
  </si>
  <si>
    <t>VALOR TOTAL REMANEJADO</t>
  </si>
  <si>
    <t>SALDO FINAL DO REMANEJAMENTO</t>
  </si>
  <si>
    <t>7) Orçamento Após Remanejamento</t>
  </si>
  <si>
    <t>Originalmente Original</t>
  </si>
  <si>
    <t>Orçamento Disponível Anterior</t>
  </si>
  <si>
    <t>Orçamento disponível Atual</t>
  </si>
  <si>
    <t>BOLSAS</t>
  </si>
  <si>
    <t>Valor da bolsa</t>
  </si>
  <si>
    <t>Total Projeto</t>
  </si>
  <si>
    <t>DTI-A (reajustado)</t>
  </si>
  <si>
    <t>DTI-B  (reajustado)</t>
  </si>
  <si>
    <t>DTI-C (reajustado)</t>
  </si>
  <si>
    <t>SET-A (reajustado)</t>
  </si>
  <si>
    <t>SET-B (reajustado)</t>
  </si>
  <si>
    <t>SET-C (reajustado)</t>
  </si>
  <si>
    <t>SET-D (reajustado)</t>
  </si>
  <si>
    <t>SET-E (reajustado)</t>
  </si>
  <si>
    <t>SET-F (reajustado)</t>
  </si>
  <si>
    <t>SET-G (reajustado)</t>
  </si>
  <si>
    <t>SET-H (reajustado)</t>
  </si>
  <si>
    <t>SET-I (reajustado)</t>
  </si>
  <si>
    <t>Passo 2: Preencha as informações sobre o orçamento aprovado e gastos lançados no Sigfundect - Item 2);</t>
  </si>
  <si>
    <r>
      <t xml:space="preserve">Passo 6: Anexar essa planilha no formato PDF na aba </t>
    </r>
    <r>
      <rPr>
        <b/>
        <sz val="14"/>
        <color theme="1"/>
        <rFont val="Calibri"/>
        <family val="2"/>
      </rPr>
      <t>8.1 Documentos</t>
    </r>
    <r>
      <rPr>
        <sz val="14"/>
        <color theme="1"/>
        <rFont val="Calibri"/>
        <family val="2"/>
      </rPr>
      <t xml:space="preserve">, na área restrita do seu projeto no </t>
    </r>
    <r>
      <rPr>
        <b/>
        <sz val="14"/>
        <color theme="1"/>
        <rFont val="Calibri"/>
        <family val="2"/>
      </rPr>
      <t>SIGFUNDECT;</t>
    </r>
  </si>
  <si>
    <t>Passo 7: Preencher o Anexo IX - Solicitação Remanejamento de Recursos, informando na justificativa que as informações sobre o remanejamento solicitado estão contidas na planilha anexada em 8.1 Documentos.</t>
  </si>
  <si>
    <t>Passo 8: Enviar a solicitação de remanejamento através do Sigfundect.</t>
  </si>
  <si>
    <t>Passo 5: Após o preenchimento, salvar a planilha renomeando o arquivo de forma a substituir o "DD_MM_AAAA" pela data da solicitação (exemplo: 01_05_2023_Solicitacao_Bolsas)</t>
  </si>
  <si>
    <t>Descrição do(s) item(ns)</t>
  </si>
  <si>
    <r>
      <rPr>
        <b/>
        <sz val="14"/>
        <color theme="1"/>
        <rFont val="Calibri"/>
        <family val="2"/>
        <scheme val="minor"/>
      </rPr>
      <t xml:space="preserve">Fundação de Apoio ao Desenvolvimento do Ensino, Ciência e Tecnologia do Estado de  Mato Grosso do Sul
</t>
    </r>
    <r>
      <rPr>
        <sz val="11"/>
        <color theme="1"/>
        <rFont val="Calibri"/>
        <family val="2"/>
        <scheme val="minor"/>
      </rPr>
      <t xml:space="preserve">
Formulário de solicitação de Remanejamento de Recursos - Bolsas</t>
    </r>
  </si>
  <si>
    <t>2) TODAS as modalidades de bolsas solicitadas devem constar no item 3) Recursos aprovados no projeto - BOLSAS</t>
  </si>
  <si>
    <t>3) Não é possível solicitar o remanejamento de Cotas fracionadas (exemplo: 0,5 cota de IC)</t>
  </si>
  <si>
    <t>4) A Planilha IMPRESSAO não deverá ser editada</t>
  </si>
  <si>
    <t>PDJ</t>
  </si>
  <si>
    <t>CPIT-A</t>
  </si>
  <si>
    <t>CPIT-B</t>
  </si>
  <si>
    <t>CPIT-C</t>
  </si>
  <si>
    <t>CPIT-D</t>
  </si>
  <si>
    <t>CPIT-E</t>
  </si>
  <si>
    <t>CPIT-F</t>
  </si>
  <si>
    <t>CPIT-G</t>
  </si>
  <si>
    <t>CPIT-H</t>
  </si>
  <si>
    <t>CPIT-I</t>
  </si>
  <si>
    <t>CPIT-J</t>
  </si>
  <si>
    <t>CPIT-L</t>
  </si>
  <si>
    <t>CPIT-M</t>
  </si>
  <si>
    <t>CPIT-N</t>
  </si>
  <si>
    <t>ACC-A</t>
  </si>
  <si>
    <t>ACC-B</t>
  </si>
  <si>
    <t>ACC-C</t>
  </si>
  <si>
    <t>ACC-D</t>
  </si>
  <si>
    <t>ACC-E</t>
  </si>
  <si>
    <t>ACC-F</t>
  </si>
  <si>
    <t>ACC-G</t>
  </si>
  <si>
    <t>ATA-A</t>
  </si>
  <si>
    <t>ATA-B</t>
  </si>
  <si>
    <t>ATA-C</t>
  </si>
  <si>
    <t>ATA-D</t>
  </si>
  <si>
    <t>ATA-E</t>
  </si>
  <si>
    <t>ATA-F</t>
  </si>
  <si>
    <t>ADC-A</t>
  </si>
  <si>
    <t>ADC-B</t>
  </si>
  <si>
    <t>ADC-C</t>
  </si>
  <si>
    <t>ACTT-A</t>
  </si>
  <si>
    <t>ACTT-B</t>
  </si>
  <si>
    <t>ACTT-C</t>
  </si>
  <si>
    <t>ACTT-D</t>
  </si>
  <si>
    <t>ACTT-E</t>
  </si>
  <si>
    <t>ACTT-F</t>
  </si>
  <si>
    <t>ACTT-G</t>
  </si>
  <si>
    <t>Quantidade (cotas)</t>
  </si>
  <si>
    <r>
      <t xml:space="preserve">Solicitação de Remanejamento de Recursos envolvendo Bolsas
</t>
    </r>
    <r>
      <rPr>
        <b/>
        <sz val="11"/>
        <color rgb="FFFFFFFF"/>
        <rFont val="Calibri"/>
        <family val="2"/>
      </rPr>
      <t>Data da versão: 25/06/2024</t>
    </r>
  </si>
  <si>
    <t>AT (NS1)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</si>
</sst>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R$&quot;\ * #,##0.00_-;\-&quot;R$&quot;\ * #,##0.00_-;_-&quot;R$&quot;\ * &quot;-&quot;??_-;_-@_-"/>
    <numFmt numFmtId="164" formatCode="_-&quot;R$&quot;\ * #,##0.00_-;\-&quot;R$&quot;\ * #,##0.00_-;_-&quot;R$&quot;\ * &quot;-&quot;??_-;_-@"/>
    <numFmt numFmtId="165" formatCode="_-[$R$-416]\ * #,##0.00_-;\-[$R$-416]\ * #,##0.00_-;_-[$R$-416]\ * &quot;-&quot;??_-;_-@"/>
  </numFmts>
  <fonts count="31" x14ac:knownFonts="1">
    <font>
      <sz val="11"/>
      <color theme="1"/>
      <name val="Calibri"/>
      <scheme val="minor"/>
    </font>
    <font>
      <sz val="11"/>
      <color theme="1"/>
      <name val="Calibri"/>
      <family val="2"/>
      <scheme val="minor"/>
    </font>
    <font>
      <sz val="11"/>
      <color theme="1"/>
      <name val="Calibri"/>
      <family val="2"/>
      <scheme val="minor"/>
    </font>
    <font>
      <b/>
      <sz val="18"/>
      <color rgb="FFFFFFFF"/>
      <name val="Calibri"/>
      <family val="2"/>
    </font>
    <font>
      <sz val="11"/>
      <name val="Calibri"/>
      <family val="2"/>
    </font>
    <font>
      <b/>
      <sz val="14"/>
      <color theme="1"/>
      <name val="Calibri"/>
      <family val="2"/>
    </font>
    <font>
      <sz val="14"/>
      <color theme="1"/>
      <name val="Calibri"/>
      <family val="2"/>
    </font>
    <font>
      <sz val="11"/>
      <color theme="1"/>
      <name val="Calibri"/>
      <family val="2"/>
    </font>
    <font>
      <b/>
      <sz val="16"/>
      <color theme="0"/>
      <name val="Calibri"/>
      <family val="2"/>
    </font>
    <font>
      <sz val="11"/>
      <color theme="0"/>
      <name val="Calibri"/>
      <family val="2"/>
    </font>
    <font>
      <b/>
      <sz val="14"/>
      <color theme="0"/>
      <name val="Calibri"/>
      <family val="2"/>
    </font>
    <font>
      <sz val="12"/>
      <color theme="0"/>
      <name val="Calibri"/>
      <family val="2"/>
    </font>
    <font>
      <sz val="12"/>
      <color rgb="FFFFFFFF"/>
      <name val="Calibri"/>
      <family val="2"/>
    </font>
    <font>
      <sz val="12"/>
      <color theme="1"/>
      <name val="Calibri"/>
      <family val="2"/>
    </font>
    <font>
      <b/>
      <sz val="14"/>
      <color rgb="FFFFFFFF"/>
      <name val="Calibri"/>
      <family val="2"/>
    </font>
    <font>
      <sz val="14"/>
      <color theme="0"/>
      <name val="Calibri"/>
      <family val="2"/>
    </font>
    <font>
      <b/>
      <sz val="12"/>
      <color rgb="FFFFFFFF"/>
      <name val="Calibri"/>
      <family val="2"/>
    </font>
    <font>
      <b/>
      <sz val="12"/>
      <color theme="0"/>
      <name val="Calibri"/>
      <family val="2"/>
    </font>
    <font>
      <b/>
      <sz val="11"/>
      <color theme="1"/>
      <name val="Calibri"/>
      <family val="2"/>
    </font>
    <font>
      <sz val="11"/>
      <color theme="1"/>
      <name val="Calibri"/>
      <family val="2"/>
      <scheme val="minor"/>
    </font>
    <font>
      <b/>
      <sz val="10"/>
      <color theme="0"/>
      <name val="Calibri"/>
      <family val="2"/>
    </font>
    <font>
      <sz val="10"/>
      <name val="Calibri"/>
      <family val="2"/>
    </font>
    <font>
      <sz val="10"/>
      <color theme="1"/>
      <name val="Calibri"/>
      <family val="2"/>
    </font>
    <font>
      <sz val="10"/>
      <color theme="0"/>
      <name val="Calibri"/>
      <family val="2"/>
    </font>
    <font>
      <sz val="10"/>
      <color rgb="FFFFFFFF"/>
      <name val="Calibri"/>
      <family val="2"/>
    </font>
    <font>
      <b/>
      <sz val="10"/>
      <color theme="1"/>
      <name val="Calibri"/>
      <family val="2"/>
    </font>
    <font>
      <b/>
      <sz val="10"/>
      <color rgb="FFFFFFFF"/>
      <name val="Calibri"/>
      <family val="2"/>
    </font>
    <font>
      <sz val="10"/>
      <color theme="1"/>
      <name val="Calibri"/>
      <family val="2"/>
      <scheme val="minor"/>
    </font>
    <font>
      <b/>
      <sz val="14"/>
      <color theme="1"/>
      <name val="Calibri"/>
      <family val="2"/>
      <scheme val="minor"/>
    </font>
    <font>
      <sz val="11"/>
      <color theme="1"/>
      <name val="Calibri"/>
      <scheme val="minor"/>
    </font>
    <font>
      <b/>
      <sz val="11"/>
      <color rgb="FFFFFFFF"/>
      <name val="Calibri"/>
      <family val="2"/>
    </font>
  </fonts>
  <fills count="9">
    <fill>
      <patternFill patternType="none"/>
    </fill>
    <fill>
      <patternFill patternType="gray125"/>
    </fill>
    <fill>
      <patternFill patternType="solid">
        <fgColor rgb="FF373B85"/>
        <bgColor rgb="FF373B85"/>
      </patternFill>
    </fill>
    <fill>
      <patternFill patternType="solid">
        <fgColor theme="6"/>
        <bgColor theme="6"/>
      </patternFill>
    </fill>
    <fill>
      <patternFill patternType="solid">
        <fgColor theme="0"/>
        <bgColor theme="0"/>
      </patternFill>
    </fill>
    <fill>
      <patternFill patternType="solid">
        <fgColor rgb="FFFFFFFF"/>
        <bgColor rgb="FFFFFFFF"/>
      </patternFill>
    </fill>
    <fill>
      <patternFill patternType="solid">
        <fgColor theme="5"/>
        <bgColor theme="5"/>
      </patternFill>
    </fill>
    <fill>
      <patternFill patternType="solid">
        <fgColor theme="9"/>
        <bgColor theme="9"/>
      </patternFill>
    </fill>
    <fill>
      <patternFill patternType="solid">
        <fgColor theme="7"/>
        <bgColor theme="7"/>
      </patternFill>
    </fill>
  </fills>
  <borders count="29">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9" fillId="0" borderId="0" applyFont="0" applyFill="0" applyBorder="0" applyAlignment="0" applyProtection="0"/>
  </cellStyleXfs>
  <cellXfs count="190">
    <xf numFmtId="0" fontId="0" fillId="0" borderId="0" xfId="0"/>
    <xf numFmtId="0" fontId="5" fillId="4" borderId="4" xfId="0" applyFont="1" applyFill="1" applyBorder="1" applyAlignment="1">
      <alignment horizontal="left"/>
    </xf>
    <xf numFmtId="0" fontId="6" fillId="4" borderId="4" xfId="0" applyFont="1" applyFill="1" applyBorder="1" applyAlignment="1">
      <alignment horizontal="left"/>
    </xf>
    <xf numFmtId="0" fontId="7" fillId="0" borderId="0" xfId="0" applyFont="1" applyAlignment="1">
      <alignment horizontal="center"/>
    </xf>
    <xf numFmtId="0" fontId="9" fillId="2" borderId="4" xfId="0" applyFont="1" applyFill="1" applyBorder="1" applyAlignment="1">
      <alignment horizontal="center" wrapText="1"/>
    </xf>
    <xf numFmtId="0" fontId="9" fillId="2" borderId="5" xfId="0" applyFont="1" applyFill="1" applyBorder="1" applyAlignment="1">
      <alignment horizontal="center"/>
    </xf>
    <xf numFmtId="164" fontId="9" fillId="2" borderId="5" xfId="0" applyNumberFormat="1" applyFont="1" applyFill="1" applyBorder="1"/>
    <xf numFmtId="0" fontId="10" fillId="0" borderId="0" xfId="0" applyFont="1" applyAlignment="1">
      <alignment horizontal="left"/>
    </xf>
    <xf numFmtId="0" fontId="9" fillId="2" borderId="6" xfId="0" applyFont="1" applyFill="1" applyBorder="1" applyAlignment="1">
      <alignment horizontal="center"/>
    </xf>
    <xf numFmtId="164" fontId="9" fillId="2" borderId="6" xfId="0" applyNumberFormat="1" applyFont="1" applyFill="1" applyBorder="1"/>
    <xf numFmtId="164" fontId="9" fillId="2" borderId="7" xfId="0" applyNumberFormat="1" applyFont="1" applyFill="1" applyBorder="1"/>
    <xf numFmtId="0" fontId="7" fillId="3" borderId="4" xfId="0" applyFont="1" applyFill="1" applyBorder="1" applyAlignment="1">
      <alignment horizontal="center"/>
    </xf>
    <xf numFmtId="164" fontId="7" fillId="3" borderId="4" xfId="0" applyNumberFormat="1" applyFont="1" applyFill="1" applyBorder="1"/>
    <xf numFmtId="165" fontId="9" fillId="2" borderId="5" xfId="0" applyNumberFormat="1" applyFont="1" applyFill="1" applyBorder="1" applyAlignment="1">
      <alignment horizontal="center"/>
    </xf>
    <xf numFmtId="165" fontId="7" fillId="3" borderId="4" xfId="0" applyNumberFormat="1" applyFont="1" applyFill="1" applyBorder="1" applyAlignment="1">
      <alignment horizontal="center"/>
    </xf>
    <xf numFmtId="0" fontId="9" fillId="2" borderId="8" xfId="0" applyFont="1" applyFill="1" applyBorder="1" applyAlignment="1">
      <alignment horizontal="center"/>
    </xf>
    <xf numFmtId="164" fontId="9" fillId="2" borderId="8" xfId="0" applyNumberFormat="1" applyFont="1" applyFill="1" applyBorder="1"/>
    <xf numFmtId="0" fontId="10" fillId="2" borderId="7" xfId="0" applyFont="1" applyFill="1" applyBorder="1"/>
    <xf numFmtId="0" fontId="11" fillId="2" borderId="4" xfId="0" applyFont="1" applyFill="1" applyBorder="1" applyAlignment="1">
      <alignment vertical="center"/>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3" fillId="3" borderId="4" xfId="0" applyFont="1" applyFill="1" applyBorder="1"/>
    <xf numFmtId="165" fontId="13" fillId="3" borderId="4" xfId="0" applyNumberFormat="1" applyFont="1" applyFill="1" applyBorder="1"/>
    <xf numFmtId="0" fontId="5" fillId="7" borderId="4" xfId="0" applyFont="1" applyFill="1" applyBorder="1"/>
    <xf numFmtId="165" fontId="5" fillId="7" borderId="13" xfId="0" applyNumberFormat="1" applyFont="1" applyFill="1" applyBorder="1"/>
    <xf numFmtId="165" fontId="5" fillId="7" borderId="7" xfId="0" applyNumberFormat="1" applyFont="1" applyFill="1" applyBorder="1"/>
    <xf numFmtId="165" fontId="5" fillId="7" borderId="4" xfId="0" applyNumberFormat="1" applyFont="1" applyFill="1" applyBorder="1"/>
    <xf numFmtId="0" fontId="7" fillId="0" borderId="0" xfId="0" applyFont="1"/>
    <xf numFmtId="165" fontId="7" fillId="0" borderId="0" xfId="0" applyNumberFormat="1" applyFont="1"/>
    <xf numFmtId="0" fontId="14" fillId="2" borderId="4" xfId="0" applyFont="1" applyFill="1" applyBorder="1"/>
    <xf numFmtId="165" fontId="15" fillId="2" borderId="4" xfId="0" applyNumberFormat="1" applyFont="1" applyFill="1" applyBorder="1"/>
    <xf numFmtId="165" fontId="11" fillId="2" borderId="4" xfId="0" applyNumberFormat="1" applyFont="1" applyFill="1" applyBorder="1"/>
    <xf numFmtId="0" fontId="11" fillId="2" borderId="4" xfId="0" applyFont="1" applyFill="1" applyBorder="1"/>
    <xf numFmtId="1" fontId="13" fillId="3" borderId="4" xfId="0" applyNumberFormat="1" applyFont="1" applyFill="1" applyBorder="1"/>
    <xf numFmtId="0" fontId="11" fillId="2" borderId="20" xfId="0" applyFont="1" applyFill="1" applyBorder="1" applyAlignment="1">
      <alignment horizontal="center"/>
    </xf>
    <xf numFmtId="0" fontId="12" fillId="2" borderId="21" xfId="0" applyFont="1" applyFill="1" applyBorder="1" applyAlignment="1">
      <alignment horizontal="center"/>
    </xf>
    <xf numFmtId="0" fontId="11" fillId="2" borderId="22" xfId="0" applyFont="1" applyFill="1" applyBorder="1" applyAlignment="1">
      <alignment horizontal="center"/>
    </xf>
    <xf numFmtId="0" fontId="11" fillId="2" borderId="21" xfId="0" applyFont="1" applyFill="1" applyBorder="1" applyAlignment="1">
      <alignment horizontal="center"/>
    </xf>
    <xf numFmtId="0" fontId="13" fillId="0" borderId="0" xfId="0" applyFont="1"/>
    <xf numFmtId="0" fontId="6" fillId="7" borderId="4" xfId="0" applyFont="1" applyFill="1" applyBorder="1"/>
    <xf numFmtId="165" fontId="6" fillId="7" borderId="4" xfId="0" applyNumberFormat="1" applyFont="1" applyFill="1" applyBorder="1"/>
    <xf numFmtId="165" fontId="13" fillId="0" borderId="0" xfId="0" applyNumberFormat="1" applyFont="1"/>
    <xf numFmtId="165" fontId="5" fillId="8" borderId="4" xfId="0" applyNumberFormat="1" applyFont="1" applyFill="1" applyBorder="1"/>
    <xf numFmtId="1" fontId="7" fillId="0" borderId="0" xfId="0" applyNumberFormat="1" applyFont="1"/>
    <xf numFmtId="0" fontId="18" fillId="0" borderId="0" xfId="0" applyFont="1"/>
    <xf numFmtId="0" fontId="11" fillId="2" borderId="6" xfId="0" applyFont="1" applyFill="1" applyBorder="1" applyAlignment="1">
      <alignment horizontal="center"/>
    </xf>
    <xf numFmtId="0" fontId="17" fillId="2" borderId="8" xfId="0" applyFont="1" applyFill="1" applyBorder="1" applyAlignment="1">
      <alignment horizontal="center"/>
    </xf>
    <xf numFmtId="165" fontId="17" fillId="2" borderId="8" xfId="0" applyNumberFormat="1" applyFont="1" applyFill="1" applyBorder="1" applyAlignment="1">
      <alignment horizontal="center"/>
    </xf>
    <xf numFmtId="0" fontId="17" fillId="2" borderId="4" xfId="0" applyFont="1" applyFill="1" applyBorder="1" applyAlignment="1">
      <alignment horizontal="center"/>
    </xf>
    <xf numFmtId="165" fontId="17" fillId="2" borderId="4" xfId="0" applyNumberFormat="1" applyFont="1" applyFill="1" applyBorder="1"/>
    <xf numFmtId="165" fontId="5" fillId="3" borderId="4" xfId="0" applyNumberFormat="1" applyFont="1" applyFill="1" applyBorder="1"/>
    <xf numFmtId="165" fontId="17" fillId="2" borderId="4" xfId="0" applyNumberFormat="1" applyFont="1" applyFill="1" applyBorder="1" applyAlignment="1">
      <alignment horizontal="center"/>
    </xf>
    <xf numFmtId="165" fontId="11" fillId="2" borderId="4" xfId="0" applyNumberFormat="1" applyFont="1" applyFill="1" applyBorder="1" applyAlignment="1">
      <alignment horizontal="center"/>
    </xf>
    <xf numFmtId="0" fontId="11" fillId="2" borderId="4" xfId="0" applyFont="1" applyFill="1" applyBorder="1" applyAlignment="1">
      <alignment horizontal="center"/>
    </xf>
    <xf numFmtId="164" fontId="13" fillId="3" borderId="4" xfId="0" applyNumberFormat="1" applyFont="1" applyFill="1" applyBorder="1"/>
    <xf numFmtId="164" fontId="7" fillId="0" borderId="0" xfId="0" applyNumberFormat="1" applyFont="1"/>
    <xf numFmtId="164" fontId="5" fillId="7" borderId="4" xfId="0" applyNumberFormat="1" applyFont="1" applyFill="1" applyBorder="1"/>
    <xf numFmtId="0" fontId="19" fillId="0" borderId="0" xfId="0" applyFont="1"/>
    <xf numFmtId="165" fontId="13" fillId="6" borderId="13" xfId="0" applyNumberFormat="1" applyFont="1" applyFill="1" applyBorder="1" applyProtection="1">
      <protection locked="0"/>
    </xf>
    <xf numFmtId="165" fontId="13" fillId="6" borderId="7" xfId="0" applyNumberFormat="1" applyFont="1" applyFill="1" applyBorder="1" applyProtection="1">
      <protection locked="0"/>
    </xf>
    <xf numFmtId="0" fontId="13" fillId="6" borderId="5" xfId="0" applyFont="1" applyFill="1" applyBorder="1" applyProtection="1">
      <protection locked="0"/>
    </xf>
    <xf numFmtId="1" fontId="13" fillId="6" borderId="5" xfId="0" applyNumberFormat="1" applyFont="1" applyFill="1" applyBorder="1" applyProtection="1">
      <protection locked="0"/>
    </xf>
    <xf numFmtId="1" fontId="13" fillId="6" borderId="7" xfId="0" applyNumberFormat="1" applyFont="1" applyFill="1" applyBorder="1" applyProtection="1">
      <protection locked="0"/>
    </xf>
    <xf numFmtId="0" fontId="13" fillId="6" borderId="8" xfId="0" applyFont="1" applyFill="1" applyBorder="1" applyProtection="1">
      <protection locked="0"/>
    </xf>
    <xf numFmtId="164" fontId="13" fillId="6" borderId="5" xfId="0" applyNumberFormat="1" applyFont="1" applyFill="1" applyBorder="1" applyProtection="1">
      <protection locked="0"/>
    </xf>
    <xf numFmtId="165" fontId="13" fillId="6" borderId="5" xfId="0" applyNumberFormat="1" applyFont="1" applyFill="1" applyBorder="1" applyProtection="1">
      <protection locked="0"/>
    </xf>
    <xf numFmtId="0" fontId="13" fillId="6" borderId="7" xfId="0" applyFont="1" applyFill="1" applyBorder="1" applyAlignment="1" applyProtection="1">
      <alignment horizontal="center"/>
      <protection locked="0"/>
    </xf>
    <xf numFmtId="0" fontId="7" fillId="6" borderId="26" xfId="0" applyFont="1" applyFill="1" applyBorder="1" applyProtection="1">
      <protection locked="0"/>
    </xf>
    <xf numFmtId="0" fontId="7" fillId="6" borderId="13" xfId="0" applyFont="1" applyFill="1" applyBorder="1" applyProtection="1">
      <protection locked="0"/>
    </xf>
    <xf numFmtId="1" fontId="13" fillId="6" borderId="8" xfId="0" applyNumberFormat="1" applyFont="1" applyFill="1" applyBorder="1" applyProtection="1">
      <protection locked="0"/>
    </xf>
    <xf numFmtId="0" fontId="20" fillId="2" borderId="7" xfId="0" applyFont="1" applyFill="1" applyBorder="1"/>
    <xf numFmtId="0" fontId="23" fillId="2" borderId="4" xfId="0" applyFont="1" applyFill="1" applyBorder="1" applyAlignment="1">
      <alignment vertical="center"/>
    </xf>
    <xf numFmtId="0" fontId="24" fillId="2" borderId="4" xfId="0" applyFont="1" applyFill="1" applyBorder="1" applyAlignment="1">
      <alignment horizontal="center" vertical="center" wrapText="1"/>
    </xf>
    <xf numFmtId="0" fontId="24" fillId="2" borderId="4" xfId="0" applyFont="1" applyFill="1" applyBorder="1" applyAlignment="1">
      <alignment horizontal="center" vertical="center"/>
    </xf>
    <xf numFmtId="0" fontId="22" fillId="3" borderId="4" xfId="0" applyFont="1" applyFill="1" applyBorder="1"/>
    <xf numFmtId="165" fontId="22" fillId="3" borderId="4" xfId="0" applyNumberFormat="1" applyFont="1" applyFill="1" applyBorder="1"/>
    <xf numFmtId="165" fontId="22" fillId="6" borderId="13" xfId="0" applyNumberFormat="1" applyFont="1" applyFill="1" applyBorder="1" applyProtection="1">
      <protection locked="0"/>
    </xf>
    <xf numFmtId="0" fontId="25" fillId="7" borderId="4" xfId="0" applyFont="1" applyFill="1" applyBorder="1"/>
    <xf numFmtId="165" fontId="25" fillId="7" borderId="13" xfId="0" applyNumberFormat="1" applyFont="1" applyFill="1" applyBorder="1"/>
    <xf numFmtId="165" fontId="25" fillId="7" borderId="4" xfId="0" applyNumberFormat="1" applyFont="1" applyFill="1" applyBorder="1"/>
    <xf numFmtId="0" fontId="23" fillId="2" borderId="4" xfId="0" applyFont="1" applyFill="1" applyBorder="1"/>
    <xf numFmtId="165" fontId="23" fillId="2" borderId="4" xfId="0" applyNumberFormat="1" applyFont="1" applyFill="1" applyBorder="1"/>
    <xf numFmtId="0" fontId="22" fillId="6" borderId="5" xfId="0" applyFont="1" applyFill="1" applyBorder="1" applyProtection="1">
      <protection locked="0"/>
    </xf>
    <xf numFmtId="1" fontId="22" fillId="3" borderId="4" xfId="0" applyNumberFormat="1" applyFont="1" applyFill="1" applyBorder="1"/>
    <xf numFmtId="0" fontId="27" fillId="0" borderId="0" xfId="0" applyFont="1"/>
    <xf numFmtId="0" fontId="23" fillId="2" borderId="20" xfId="0" applyFont="1" applyFill="1" applyBorder="1" applyAlignment="1">
      <alignment horizontal="center"/>
    </xf>
    <xf numFmtId="0" fontId="24" fillId="2" borderId="21" xfId="0" applyFont="1" applyFill="1" applyBorder="1" applyAlignment="1">
      <alignment horizontal="center"/>
    </xf>
    <xf numFmtId="0" fontId="23" fillId="2" borderId="22" xfId="0" applyFont="1" applyFill="1" applyBorder="1" applyAlignment="1">
      <alignment horizontal="center"/>
    </xf>
    <xf numFmtId="0" fontId="23" fillId="2" borderId="21" xfId="0" applyFont="1" applyFill="1" applyBorder="1" applyAlignment="1">
      <alignment horizontal="center"/>
    </xf>
    <xf numFmtId="0" fontId="22" fillId="6" borderId="8" xfId="0" applyFont="1" applyFill="1" applyBorder="1" applyProtection="1">
      <protection locked="0"/>
    </xf>
    <xf numFmtId="0" fontId="22" fillId="0" borderId="0" xfId="0" applyFont="1"/>
    <xf numFmtId="0" fontId="22" fillId="7" borderId="4" xfId="0" applyFont="1" applyFill="1" applyBorder="1"/>
    <xf numFmtId="165" fontId="22" fillId="7" borderId="4" xfId="0" applyNumberFormat="1" applyFont="1" applyFill="1" applyBorder="1"/>
    <xf numFmtId="164" fontId="22" fillId="6" borderId="5" xfId="0" applyNumberFormat="1" applyFont="1" applyFill="1" applyBorder="1" applyProtection="1">
      <protection locked="0"/>
    </xf>
    <xf numFmtId="1" fontId="22" fillId="6" borderId="8" xfId="0" applyNumberFormat="1" applyFont="1" applyFill="1" applyBorder="1" applyProtection="1">
      <protection locked="0"/>
    </xf>
    <xf numFmtId="165" fontId="22" fillId="0" borderId="0" xfId="0" applyNumberFormat="1" applyFont="1"/>
    <xf numFmtId="165" fontId="25" fillId="8" borderId="4" xfId="0" applyNumberFormat="1" applyFont="1" applyFill="1" applyBorder="1"/>
    <xf numFmtId="0" fontId="23" fillId="2" borderId="6" xfId="0" applyFont="1" applyFill="1" applyBorder="1" applyAlignment="1">
      <alignment horizontal="center"/>
    </xf>
    <xf numFmtId="0" fontId="20" fillId="2" borderId="8" xfId="0" applyFont="1" applyFill="1" applyBorder="1" applyAlignment="1">
      <alignment horizontal="center"/>
    </xf>
    <xf numFmtId="165" fontId="20" fillId="2" borderId="8" xfId="0" applyNumberFormat="1" applyFont="1" applyFill="1" applyBorder="1" applyAlignment="1">
      <alignment horizontal="center"/>
    </xf>
    <xf numFmtId="0" fontId="20" fillId="2" borderId="4" xfId="0" applyFont="1" applyFill="1" applyBorder="1" applyAlignment="1">
      <alignment horizontal="center"/>
    </xf>
    <xf numFmtId="165" fontId="20" fillId="2" borderId="4" xfId="0" applyNumberFormat="1" applyFont="1" applyFill="1" applyBorder="1"/>
    <xf numFmtId="165" fontId="25" fillId="3" borderId="4" xfId="0" applyNumberFormat="1" applyFont="1" applyFill="1" applyBorder="1"/>
    <xf numFmtId="165" fontId="20" fillId="2" borderId="4" xfId="0" applyNumberFormat="1" applyFont="1" applyFill="1" applyBorder="1" applyAlignment="1">
      <alignment horizontal="center"/>
    </xf>
    <xf numFmtId="0" fontId="23" fillId="2" borderId="4" xfId="0" applyFont="1" applyFill="1" applyBorder="1" applyAlignment="1">
      <alignment horizontal="center"/>
    </xf>
    <xf numFmtId="165" fontId="13" fillId="6" borderId="10" xfId="0" applyNumberFormat="1" applyFont="1" applyFill="1" applyBorder="1" applyProtection="1">
      <protection locked="0"/>
    </xf>
    <xf numFmtId="165" fontId="23" fillId="2" borderId="4" xfId="0" applyNumberFormat="1" applyFont="1" applyFill="1" applyBorder="1" applyAlignment="1">
      <alignment horizontal="center"/>
    </xf>
    <xf numFmtId="164" fontId="22" fillId="3" borderId="4" xfId="0" applyNumberFormat="1" applyFont="1" applyFill="1" applyBorder="1"/>
    <xf numFmtId="164" fontId="25" fillId="7" borderId="4" xfId="0" applyNumberFormat="1" applyFont="1" applyFill="1" applyBorder="1"/>
    <xf numFmtId="0" fontId="22" fillId="6" borderId="6" xfId="0" applyFont="1" applyFill="1" applyBorder="1" applyProtection="1">
      <protection locked="0"/>
    </xf>
    <xf numFmtId="0" fontId="5" fillId="7" borderId="28" xfId="0" applyFont="1" applyFill="1" applyBorder="1"/>
    <xf numFmtId="165" fontId="5" fillId="7" borderId="28" xfId="0" applyNumberFormat="1" applyFont="1" applyFill="1" applyBorder="1"/>
    <xf numFmtId="0" fontId="5" fillId="7" borderId="28" xfId="0" applyFont="1" applyFill="1" applyBorder="1" applyAlignment="1">
      <alignment wrapText="1"/>
    </xf>
    <xf numFmtId="0" fontId="4" fillId="0" borderId="4" xfId="0" applyFont="1" applyBorder="1"/>
    <xf numFmtId="0" fontId="9" fillId="2" borderId="28" xfId="0" applyFont="1" applyFill="1" applyBorder="1" applyAlignment="1">
      <alignment horizontal="center"/>
    </xf>
    <xf numFmtId="164" fontId="9" fillId="2" borderId="28" xfId="0" applyNumberFormat="1" applyFont="1" applyFill="1" applyBorder="1"/>
    <xf numFmtId="44" fontId="0" fillId="0" borderId="0" xfId="1" applyFont="1"/>
    <xf numFmtId="44" fontId="9" fillId="2" borderId="5" xfId="1" applyFont="1" applyFill="1" applyBorder="1" applyAlignment="1">
      <alignment horizontal="center"/>
    </xf>
    <xf numFmtId="0" fontId="13" fillId="6" borderId="10" xfId="0" applyFont="1" applyFill="1" applyBorder="1" applyAlignment="1" applyProtection="1">
      <alignment horizontal="center"/>
      <protection locked="0"/>
    </xf>
    <xf numFmtId="0" fontId="4" fillId="0" borderId="11" xfId="0" applyFont="1" applyBorder="1" applyProtection="1">
      <protection locked="0"/>
    </xf>
    <xf numFmtId="0" fontId="4" fillId="0" borderId="12" xfId="0" applyFont="1" applyBorder="1" applyProtection="1">
      <protection locked="0"/>
    </xf>
    <xf numFmtId="0" fontId="6" fillId="5" borderId="4" xfId="0" applyFont="1" applyFill="1" applyBorder="1" applyAlignment="1">
      <alignment horizontal="left" wrapText="1"/>
    </xf>
    <xf numFmtId="0" fontId="14" fillId="2" borderId="1" xfId="0" applyFont="1" applyFill="1" applyBorder="1" applyAlignment="1">
      <alignment horizontal="left"/>
    </xf>
    <xf numFmtId="0" fontId="4" fillId="0" borderId="2" xfId="0" applyFont="1" applyBorder="1"/>
    <xf numFmtId="0" fontId="4" fillId="0" borderId="3" xfId="0" applyFont="1" applyBorder="1"/>
    <xf numFmtId="0" fontId="17" fillId="2" borderId="14" xfId="0" applyFont="1" applyFill="1" applyBorder="1" applyAlignment="1">
      <alignment horizontal="center"/>
    </xf>
    <xf numFmtId="0" fontId="4" fillId="0" borderId="15" xfId="0" applyFont="1" applyBorder="1"/>
    <xf numFmtId="0" fontId="4" fillId="0" borderId="16" xfId="0" applyFont="1" applyBorder="1"/>
    <xf numFmtId="0" fontId="12" fillId="2" borderId="17" xfId="0" applyFont="1" applyFill="1" applyBorder="1" applyAlignment="1">
      <alignment horizontal="center"/>
    </xf>
    <xf numFmtId="0" fontId="4" fillId="0" borderId="18" xfId="0" applyFont="1" applyBorder="1"/>
    <xf numFmtId="0" fontId="4" fillId="0" borderId="19" xfId="0" applyFont="1" applyBorder="1"/>
    <xf numFmtId="0" fontId="4" fillId="0" borderId="23" xfId="0" applyFont="1" applyBorder="1"/>
    <xf numFmtId="0" fontId="4" fillId="0" borderId="24" xfId="0" applyFont="1" applyBorder="1"/>
    <xf numFmtId="0" fontId="4" fillId="0" borderId="25" xfId="0" applyFont="1" applyBorder="1"/>
    <xf numFmtId="0" fontId="7" fillId="6" borderId="10" xfId="0" applyFont="1" applyFill="1" applyBorder="1" applyProtection="1">
      <protection locked="0"/>
    </xf>
    <xf numFmtId="0" fontId="4" fillId="0" borderId="26" xfId="0" applyFont="1" applyBorder="1" applyProtection="1">
      <protection locked="0"/>
    </xf>
    <xf numFmtId="0" fontId="4" fillId="0" borderId="13" xfId="0" applyFont="1" applyBorder="1" applyProtection="1">
      <protection locked="0"/>
    </xf>
    <xf numFmtId="0" fontId="10" fillId="2" borderId="1" xfId="0" applyFont="1" applyFill="1" applyBorder="1" applyAlignment="1">
      <alignment horizontal="left"/>
    </xf>
    <xf numFmtId="0" fontId="16" fillId="2" borderId="14" xfId="0" applyFont="1" applyFill="1" applyBorder="1" applyAlignment="1">
      <alignment horizontal="center"/>
    </xf>
    <xf numFmtId="0" fontId="10" fillId="2" borderId="9" xfId="0" applyFont="1" applyFill="1" applyBorder="1" applyAlignment="1">
      <alignment horizontal="left"/>
    </xf>
    <xf numFmtId="0" fontId="6" fillId="4" borderId="1" xfId="0" applyFont="1" applyFill="1" applyBorder="1" applyAlignment="1">
      <alignment horizontal="left"/>
    </xf>
    <xf numFmtId="0" fontId="8" fillId="2" borderId="1" xfId="0" applyFont="1" applyFill="1" applyBorder="1" applyAlignment="1">
      <alignment horizontal="left"/>
    </xf>
    <xf numFmtId="0" fontId="8" fillId="2" borderId="1" xfId="0" applyFont="1" applyFill="1" applyBorder="1" applyAlignment="1">
      <alignment horizontal="center"/>
    </xf>
    <xf numFmtId="0" fontId="6" fillId="5" borderId="1" xfId="0" applyFont="1" applyFill="1" applyBorder="1" applyAlignment="1">
      <alignment horizontal="left" wrapText="1"/>
    </xf>
    <xf numFmtId="0" fontId="4" fillId="0" borderId="2" xfId="0" applyFont="1" applyBorder="1" applyAlignment="1">
      <alignment wrapText="1"/>
    </xf>
    <xf numFmtId="0" fontId="4" fillId="0" borderId="3" xfId="0" applyFont="1" applyBorder="1" applyAlignment="1">
      <alignment wrapText="1"/>
    </xf>
    <xf numFmtId="0" fontId="5" fillId="3" borderId="1" xfId="0" applyFont="1" applyFill="1" applyBorder="1" applyAlignment="1">
      <alignment horizontal="left"/>
    </xf>
    <xf numFmtId="0" fontId="6" fillId="0" borderId="0" xfId="0" applyFont="1" applyAlignment="1">
      <alignment horizontal="left" vertical="top" wrapText="1"/>
    </xf>
    <xf numFmtId="0" fontId="0" fillId="0" borderId="0" xfId="0"/>
    <xf numFmtId="0" fontId="6" fillId="4" borderId="4" xfId="0" applyFont="1" applyFill="1" applyBorder="1" applyAlignment="1">
      <alignment horizontal="left"/>
    </xf>
    <xf numFmtId="0" fontId="3" fillId="2" borderId="1" xfId="0" applyFont="1" applyFill="1" applyBorder="1" applyAlignment="1">
      <alignment horizontal="center" vertical="center" wrapText="1"/>
    </xf>
    <xf numFmtId="0" fontId="6" fillId="4" borderId="1" xfId="0" applyFont="1" applyFill="1" applyBorder="1" applyAlignment="1">
      <alignment horizontal="left" wrapText="1"/>
    </xf>
    <xf numFmtId="0" fontId="15" fillId="2" borderId="1" xfId="0" applyFont="1" applyFill="1" applyBorder="1" applyAlignment="1">
      <alignment horizontal="center"/>
    </xf>
    <xf numFmtId="0" fontId="5" fillId="7" borderId="1" xfId="0" applyFont="1" applyFill="1" applyBorder="1" applyAlignment="1">
      <alignment horizontal="center"/>
    </xf>
    <xf numFmtId="0" fontId="10" fillId="2" borderId="1" xfId="0" applyFont="1" applyFill="1" applyBorder="1" applyAlignment="1">
      <alignment horizontal="center"/>
    </xf>
    <xf numFmtId="165" fontId="22" fillId="3" borderId="4" xfId="0" applyNumberFormat="1" applyFont="1" applyFill="1" applyBorder="1" applyAlignment="1">
      <alignment horizontal="center"/>
    </xf>
    <xf numFmtId="165" fontId="25" fillId="3" borderId="4" xfId="0" applyNumberFormat="1" applyFont="1" applyFill="1" applyBorder="1" applyAlignment="1">
      <alignment horizontal="center"/>
    </xf>
    <xf numFmtId="165" fontId="20" fillId="2" borderId="4" xfId="0" applyNumberFormat="1" applyFont="1" applyFill="1" applyBorder="1" applyAlignment="1">
      <alignment horizontal="center"/>
    </xf>
    <xf numFmtId="165" fontId="25" fillId="7" borderId="4" xfId="0" applyNumberFormat="1" applyFont="1" applyFill="1" applyBorder="1" applyAlignment="1">
      <alignment horizontal="center"/>
    </xf>
    <xf numFmtId="0" fontId="22" fillId="6" borderId="10" xfId="0" applyFont="1" applyFill="1" applyBorder="1" applyAlignment="1" applyProtection="1">
      <alignment horizontal="center"/>
      <protection locked="0"/>
    </xf>
    <xf numFmtId="0" fontId="22" fillId="6" borderId="26" xfId="0" applyFont="1" applyFill="1" applyBorder="1" applyAlignment="1" applyProtection="1">
      <alignment horizontal="center"/>
      <protection locked="0"/>
    </xf>
    <xf numFmtId="0" fontId="23" fillId="2" borderId="1" xfId="0" applyFont="1" applyFill="1" applyBorder="1" applyAlignment="1">
      <alignment horizontal="center"/>
    </xf>
    <xf numFmtId="0" fontId="21" fillId="0" borderId="3" xfId="0" applyFont="1" applyBorder="1"/>
    <xf numFmtId="0" fontId="26" fillId="2" borderId="24" xfId="0" applyFont="1" applyFill="1" applyBorder="1" applyAlignment="1">
      <alignment horizontal="left"/>
    </xf>
    <xf numFmtId="0" fontId="21" fillId="0" borderId="11" xfId="0" applyFont="1" applyBorder="1" applyProtection="1">
      <protection locked="0"/>
    </xf>
    <xf numFmtId="0" fontId="23" fillId="2" borderId="9" xfId="0" applyFont="1" applyFill="1" applyBorder="1" applyAlignment="1">
      <alignment horizontal="center"/>
    </xf>
    <xf numFmtId="0" fontId="23" fillId="2" borderId="4" xfId="0" applyFont="1" applyFill="1" applyBorder="1" applyAlignment="1">
      <alignment horizontal="center"/>
    </xf>
    <xf numFmtId="165" fontId="20" fillId="2" borderId="9" xfId="0" applyNumberFormat="1" applyFont="1" applyFill="1" applyBorder="1" applyAlignment="1">
      <alignment horizontal="center"/>
    </xf>
    <xf numFmtId="0" fontId="20" fillId="2" borderId="4" xfId="0" applyFont="1" applyFill="1" applyBorder="1" applyAlignment="1">
      <alignment horizontal="left"/>
    </xf>
    <xf numFmtId="0" fontId="24" fillId="2" borderId="17" xfId="0" applyFont="1" applyFill="1" applyBorder="1" applyAlignment="1">
      <alignment horizontal="center"/>
    </xf>
    <xf numFmtId="0" fontId="24" fillId="2" borderId="18" xfId="0" applyFont="1" applyFill="1" applyBorder="1" applyAlignment="1">
      <alignment horizontal="center"/>
    </xf>
    <xf numFmtId="0" fontId="24" fillId="2" borderId="23" xfId="0" applyFont="1" applyFill="1" applyBorder="1" applyAlignment="1">
      <alignment horizontal="center"/>
    </xf>
    <xf numFmtId="0" fontId="24" fillId="2" borderId="24" xfId="0" applyFont="1" applyFill="1" applyBorder="1" applyAlignment="1">
      <alignment horizontal="center"/>
    </xf>
    <xf numFmtId="0" fontId="20" fillId="2" borderId="17" xfId="0" applyFont="1" applyFill="1" applyBorder="1" applyAlignment="1">
      <alignment horizontal="center"/>
    </xf>
    <xf numFmtId="0" fontId="20" fillId="2" borderId="18" xfId="0" applyFont="1" applyFill="1" applyBorder="1" applyAlignment="1">
      <alignment horizontal="center"/>
    </xf>
    <xf numFmtId="0" fontId="20" fillId="2" borderId="19" xfId="0" applyFont="1" applyFill="1" applyBorder="1" applyAlignment="1">
      <alignment horizontal="center"/>
    </xf>
    <xf numFmtId="0" fontId="2" fillId="0" borderId="0" xfId="0" applyFont="1" applyAlignment="1">
      <alignment horizontal="center" vertical="center" wrapText="1"/>
    </xf>
    <xf numFmtId="0" fontId="0" fillId="0" borderId="0" xfId="0" applyAlignment="1">
      <alignment horizontal="center" vertical="center"/>
    </xf>
    <xf numFmtId="0" fontId="20" fillId="2" borderId="24" xfId="0" applyFont="1" applyFill="1" applyBorder="1" applyAlignment="1">
      <alignment horizontal="left"/>
    </xf>
    <xf numFmtId="0" fontId="26" fillId="2" borderId="17" xfId="0" applyFont="1" applyFill="1" applyBorder="1" applyAlignment="1">
      <alignment horizontal="center"/>
    </xf>
    <xf numFmtId="0" fontId="26" fillId="2" borderId="18" xfId="0" applyFont="1" applyFill="1" applyBorder="1" applyAlignment="1">
      <alignment horizontal="center"/>
    </xf>
    <xf numFmtId="0" fontId="26" fillId="2" borderId="19" xfId="0" applyFont="1" applyFill="1" applyBorder="1" applyAlignment="1">
      <alignment horizontal="center"/>
    </xf>
    <xf numFmtId="0" fontId="20" fillId="2" borderId="1" xfId="0" applyFont="1" applyFill="1" applyBorder="1" applyAlignment="1">
      <alignment horizontal="left"/>
    </xf>
    <xf numFmtId="0" fontId="21" fillId="0" borderId="2" xfId="0" applyFont="1" applyBorder="1"/>
    <xf numFmtId="0" fontId="26" fillId="2" borderId="4" xfId="0" applyFont="1" applyFill="1" applyBorder="1" applyAlignment="1">
      <alignment horizontal="left"/>
    </xf>
    <xf numFmtId="0" fontId="20" fillId="2" borderId="9" xfId="0" applyFont="1" applyFill="1" applyBorder="1" applyAlignment="1">
      <alignment horizontal="left"/>
    </xf>
    <xf numFmtId="0" fontId="22" fillId="6" borderId="10" xfId="0" applyFont="1" applyFill="1" applyBorder="1" applyProtection="1">
      <protection locked="0"/>
    </xf>
    <xf numFmtId="0" fontId="25" fillId="7" borderId="1" xfId="0" applyFont="1" applyFill="1" applyBorder="1" applyAlignment="1">
      <alignment horizontal="center"/>
    </xf>
    <xf numFmtId="0" fontId="23" fillId="2" borderId="27" xfId="0" applyFont="1" applyFill="1" applyBorder="1" applyAlignment="1">
      <alignment horizontal="center"/>
    </xf>
    <xf numFmtId="165" fontId="20" fillId="2" borderId="27" xfId="0" applyNumberFormat="1" applyFont="1" applyFill="1" applyBorder="1" applyAlignment="1">
      <alignment horizontal="center"/>
    </xf>
  </cellXfs>
  <cellStyles count="2">
    <cellStyle name="Moeda" xfId="1" builtinId="4"/>
    <cellStyle name="Normal" xfId="0" builtinId="0"/>
  </cellStyles>
  <dxfs count="4">
    <dxf>
      <fill>
        <patternFill patternType="solid">
          <fgColor rgb="FFFF3300"/>
          <bgColor rgb="FFFF3300"/>
        </patternFill>
      </fill>
    </dxf>
    <dxf>
      <fill>
        <patternFill patternType="solid">
          <fgColor theme="9"/>
          <bgColor theme="9"/>
        </patternFill>
      </fill>
    </dxf>
    <dxf>
      <fill>
        <patternFill patternType="solid">
          <fgColor rgb="FFFF3300"/>
          <bgColor rgb="FFFF3300"/>
        </patternFill>
      </fill>
    </dxf>
    <dxf>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43200" cy="14478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2743200" cy="14478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1136447</xdr:colOff>
      <xdr:row>0</xdr:row>
      <xdr:rowOff>1276350</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03297" cy="12763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46"/>
  <sheetViews>
    <sheetView tabSelected="1" topLeftCell="A41" workbookViewId="0">
      <selection activeCell="B62" sqref="B62:F62"/>
    </sheetView>
  </sheetViews>
  <sheetFormatPr defaultColWidth="14.42578125" defaultRowHeight="15" customHeight="1" x14ac:dyDescent="0.25"/>
  <cols>
    <col min="1" max="1" width="29.85546875" customWidth="1"/>
    <col min="2" max="2" width="21.7109375" customWidth="1"/>
    <col min="3" max="3" width="19.7109375" bestFit="1" customWidth="1"/>
    <col min="4" max="4" width="30.28515625" customWidth="1"/>
    <col min="5" max="5" width="31.7109375" customWidth="1"/>
    <col min="6" max="6" width="23.42578125" customWidth="1"/>
    <col min="7" max="7" width="24.28515625" customWidth="1"/>
    <col min="8" max="8" width="19.7109375" customWidth="1"/>
    <col min="9" max="9" width="18.7109375" customWidth="1"/>
    <col min="10" max="10" width="12.140625" customWidth="1"/>
  </cols>
  <sheetData>
    <row r="1" spans="1:8" ht="114.75" customHeight="1" x14ac:dyDescent="0.25">
      <c r="A1" s="150" t="s">
        <v>163</v>
      </c>
      <c r="B1" s="123"/>
      <c r="C1" s="123"/>
      <c r="D1" s="123"/>
      <c r="E1" s="123"/>
      <c r="F1" s="123"/>
      <c r="G1" s="123"/>
      <c r="H1" s="124"/>
    </row>
    <row r="2" spans="1:8" ht="18.75" x14ac:dyDescent="0.3">
      <c r="A2" s="146" t="s">
        <v>0</v>
      </c>
      <c r="B2" s="123"/>
      <c r="C2" s="123"/>
      <c r="D2" s="123"/>
      <c r="E2" s="123"/>
      <c r="F2" s="123"/>
      <c r="G2" s="123"/>
      <c r="H2" s="124"/>
    </row>
    <row r="3" spans="1:8" ht="18.75" x14ac:dyDescent="0.3">
      <c r="A3" s="140" t="s">
        <v>1</v>
      </c>
      <c r="B3" s="123"/>
      <c r="C3" s="123"/>
      <c r="D3" s="123"/>
      <c r="E3" s="123"/>
      <c r="F3" s="123"/>
      <c r="G3" s="123"/>
      <c r="H3" s="124"/>
    </row>
    <row r="4" spans="1:8" ht="18.75" customHeight="1" x14ac:dyDescent="0.3">
      <c r="A4" s="151" t="s">
        <v>115</v>
      </c>
      <c r="B4" s="123"/>
      <c r="C4" s="123"/>
      <c r="D4" s="123"/>
      <c r="E4" s="123"/>
      <c r="F4" s="123"/>
      <c r="G4" s="123"/>
      <c r="H4" s="124"/>
    </row>
    <row r="5" spans="1:8" ht="38.25" customHeight="1" x14ac:dyDescent="0.3">
      <c r="A5" s="151" t="s">
        <v>2</v>
      </c>
      <c r="B5" s="123"/>
      <c r="C5" s="123"/>
      <c r="D5" s="123"/>
      <c r="E5" s="123"/>
      <c r="F5" s="123"/>
      <c r="G5" s="123"/>
      <c r="H5" s="124"/>
    </row>
    <row r="6" spans="1:8" ht="18.75" x14ac:dyDescent="0.3">
      <c r="A6" s="140" t="s">
        <v>3</v>
      </c>
      <c r="B6" s="123"/>
      <c r="C6" s="123"/>
      <c r="D6" s="123"/>
      <c r="E6" s="123"/>
      <c r="F6" s="123"/>
      <c r="G6" s="123"/>
      <c r="H6" s="124"/>
    </row>
    <row r="7" spans="1:8" ht="18.75" x14ac:dyDescent="0.3">
      <c r="A7" s="149" t="s">
        <v>119</v>
      </c>
      <c r="B7" s="149"/>
      <c r="C7" s="149"/>
      <c r="D7" s="149"/>
      <c r="E7" s="149"/>
      <c r="F7" s="149"/>
      <c r="G7" s="149"/>
      <c r="H7" s="149"/>
    </row>
    <row r="8" spans="1:8" ht="18.75" x14ac:dyDescent="0.3">
      <c r="A8" s="140" t="s">
        <v>116</v>
      </c>
      <c r="B8" s="123"/>
      <c r="C8" s="123"/>
      <c r="D8" s="123"/>
      <c r="E8" s="123"/>
      <c r="F8" s="123"/>
      <c r="G8" s="123"/>
      <c r="H8" s="124"/>
    </row>
    <row r="9" spans="1:8" ht="18.95" customHeight="1" x14ac:dyDescent="0.3">
      <c r="A9" s="143" t="s">
        <v>117</v>
      </c>
      <c r="B9" s="144"/>
      <c r="C9" s="144"/>
      <c r="D9" s="144"/>
      <c r="E9" s="144"/>
      <c r="F9" s="144"/>
      <c r="G9" s="144"/>
      <c r="H9" s="145"/>
    </row>
    <row r="10" spans="1:8" ht="18.75" x14ac:dyDescent="0.3">
      <c r="A10" s="121" t="s">
        <v>118</v>
      </c>
      <c r="B10" s="121"/>
      <c r="C10" s="121"/>
      <c r="D10" s="121"/>
      <c r="E10" s="121"/>
      <c r="F10" s="121"/>
      <c r="G10" s="121"/>
      <c r="H10" s="121"/>
    </row>
    <row r="11" spans="1:8" ht="18.75" x14ac:dyDescent="0.3">
      <c r="A11" s="146" t="s">
        <v>4</v>
      </c>
      <c r="B11" s="123"/>
      <c r="C11" s="123"/>
      <c r="D11" s="123"/>
      <c r="E11" s="123"/>
      <c r="F11" s="123"/>
      <c r="G11" s="123"/>
      <c r="H11" s="124"/>
    </row>
    <row r="12" spans="1:8" ht="395.1" customHeight="1" x14ac:dyDescent="0.25">
      <c r="A12" s="147" t="s">
        <v>5</v>
      </c>
      <c r="B12" s="148"/>
      <c r="C12" s="148"/>
      <c r="D12" s="148"/>
      <c r="E12" s="148"/>
      <c r="F12" s="148"/>
      <c r="G12" s="148"/>
      <c r="H12" s="148"/>
    </row>
    <row r="13" spans="1:8" ht="18.75" x14ac:dyDescent="0.3">
      <c r="A13" s="1" t="s">
        <v>6</v>
      </c>
      <c r="B13" s="2"/>
      <c r="C13" s="2"/>
      <c r="D13" s="2"/>
      <c r="E13" s="2"/>
      <c r="F13" s="2"/>
      <c r="G13" s="2"/>
      <c r="H13" s="2"/>
    </row>
    <row r="14" spans="1:8" ht="18.75" x14ac:dyDescent="0.3">
      <c r="A14" s="140" t="s">
        <v>7</v>
      </c>
      <c r="B14" s="123"/>
      <c r="C14" s="123"/>
      <c r="D14" s="123"/>
      <c r="E14" s="123"/>
      <c r="F14" s="123"/>
      <c r="G14" s="123"/>
      <c r="H14" s="124"/>
    </row>
    <row r="15" spans="1:8" ht="18.75" x14ac:dyDescent="0.3">
      <c r="A15" s="2" t="s">
        <v>122</v>
      </c>
      <c r="B15" s="113"/>
      <c r="C15" s="113"/>
      <c r="D15" s="113"/>
      <c r="E15" s="113"/>
      <c r="F15" s="113"/>
      <c r="G15" s="113"/>
      <c r="H15" s="113"/>
    </row>
    <row r="16" spans="1:8" ht="18.75" x14ac:dyDescent="0.3">
      <c r="A16" s="140" t="s">
        <v>123</v>
      </c>
      <c r="B16" s="123"/>
      <c r="C16" s="123"/>
      <c r="D16" s="123"/>
      <c r="E16" s="123"/>
      <c r="F16" s="123"/>
      <c r="G16" s="123"/>
      <c r="H16" s="124"/>
    </row>
    <row r="17" spans="1:8" ht="18.75" x14ac:dyDescent="0.3">
      <c r="A17" s="140" t="s">
        <v>124</v>
      </c>
      <c r="B17" s="123"/>
      <c r="C17" s="123"/>
      <c r="D17" s="123"/>
      <c r="E17" s="123"/>
      <c r="F17" s="123"/>
      <c r="G17" s="123"/>
      <c r="H17" s="124"/>
    </row>
    <row r="18" spans="1:8" x14ac:dyDescent="0.25">
      <c r="A18" s="3"/>
    </row>
    <row r="19" spans="1:8" ht="21" x14ac:dyDescent="0.35">
      <c r="A19" s="141" t="s">
        <v>8</v>
      </c>
      <c r="B19" s="123"/>
      <c r="C19" s="123"/>
      <c r="D19" s="124"/>
      <c r="E19" s="3"/>
      <c r="F19" s="3"/>
      <c r="G19" s="3"/>
      <c r="H19" s="3"/>
    </row>
    <row r="20" spans="1:8" ht="21" x14ac:dyDescent="0.35">
      <c r="A20" s="142" t="s">
        <v>9</v>
      </c>
      <c r="B20" s="123"/>
      <c r="C20" s="123"/>
      <c r="D20" s="124"/>
      <c r="E20" s="3"/>
      <c r="F20" s="3"/>
      <c r="G20" s="3"/>
      <c r="H20" s="3"/>
    </row>
    <row r="21" spans="1:8" x14ac:dyDescent="0.25">
      <c r="A21" s="4" t="s">
        <v>10</v>
      </c>
      <c r="B21" s="4" t="s">
        <v>11</v>
      </c>
      <c r="C21" s="4" t="s">
        <v>10</v>
      </c>
      <c r="D21" s="4" t="s">
        <v>12</v>
      </c>
    </row>
    <row r="22" spans="1:8" x14ac:dyDescent="0.25">
      <c r="A22" s="5" t="s">
        <v>13</v>
      </c>
      <c r="B22" s="6">
        <v>400</v>
      </c>
      <c r="C22" s="5" t="s">
        <v>14</v>
      </c>
      <c r="D22" s="6">
        <v>700</v>
      </c>
    </row>
    <row r="23" spans="1:8" x14ac:dyDescent="0.25">
      <c r="A23" s="5" t="s">
        <v>15</v>
      </c>
      <c r="B23" s="6">
        <v>550</v>
      </c>
      <c r="C23" s="5" t="s">
        <v>16</v>
      </c>
      <c r="D23" s="6">
        <v>770</v>
      </c>
    </row>
    <row r="24" spans="1:8" ht="18.75" x14ac:dyDescent="0.3">
      <c r="A24" s="5" t="s">
        <v>17</v>
      </c>
      <c r="B24" s="6">
        <v>400</v>
      </c>
      <c r="C24" s="5" t="s">
        <v>18</v>
      </c>
      <c r="D24" s="6">
        <v>560</v>
      </c>
      <c r="E24" s="7"/>
    </row>
    <row r="25" spans="1:8" ht="18.75" x14ac:dyDescent="0.3">
      <c r="A25" s="5" t="s">
        <v>19</v>
      </c>
      <c r="B25" s="6">
        <v>400</v>
      </c>
      <c r="C25" s="5" t="s">
        <v>20</v>
      </c>
      <c r="D25" s="6">
        <v>700</v>
      </c>
      <c r="E25" s="7"/>
    </row>
    <row r="26" spans="1:8" ht="18.75" x14ac:dyDescent="0.3">
      <c r="A26" s="5" t="s">
        <v>21</v>
      </c>
      <c r="B26" s="6">
        <v>550</v>
      </c>
      <c r="C26" s="5" t="s">
        <v>22</v>
      </c>
      <c r="D26" s="6">
        <v>770</v>
      </c>
      <c r="E26" s="7"/>
    </row>
    <row r="27" spans="1:8" ht="18.75" x14ac:dyDescent="0.3">
      <c r="A27" s="5" t="s">
        <v>23</v>
      </c>
      <c r="B27" s="6">
        <v>400</v>
      </c>
      <c r="C27" s="5" t="s">
        <v>24</v>
      </c>
      <c r="D27" s="6">
        <v>560</v>
      </c>
      <c r="E27" s="7"/>
    </row>
    <row r="28" spans="1:8" ht="18.75" x14ac:dyDescent="0.3">
      <c r="A28" s="5" t="s">
        <v>25</v>
      </c>
      <c r="B28" s="6">
        <v>400</v>
      </c>
      <c r="C28" s="5" t="s">
        <v>26</v>
      </c>
      <c r="D28" s="6">
        <v>700</v>
      </c>
      <c r="E28" s="7"/>
    </row>
    <row r="29" spans="1:8" ht="18.75" x14ac:dyDescent="0.3">
      <c r="A29" s="5" t="s">
        <v>27</v>
      </c>
      <c r="B29" s="6">
        <v>400</v>
      </c>
      <c r="C29" s="8" t="s">
        <v>28</v>
      </c>
      <c r="D29" s="9">
        <v>700</v>
      </c>
      <c r="E29" s="7"/>
    </row>
    <row r="30" spans="1:8" ht="18.75" x14ac:dyDescent="0.3">
      <c r="A30" s="5" t="s">
        <v>29</v>
      </c>
      <c r="B30" s="10">
        <v>4000</v>
      </c>
      <c r="C30" s="5" t="s">
        <v>152</v>
      </c>
      <c r="D30" s="117">
        <v>483</v>
      </c>
      <c r="E30" s="7"/>
    </row>
    <row r="31" spans="1:8" ht="18.75" x14ac:dyDescent="0.3">
      <c r="A31" s="5" t="s">
        <v>30</v>
      </c>
      <c r="B31" s="10">
        <v>3000</v>
      </c>
      <c r="C31" s="5" t="s">
        <v>153</v>
      </c>
      <c r="D31" s="117">
        <v>241.5</v>
      </c>
      <c r="E31" s="7"/>
    </row>
    <row r="32" spans="1:8" ht="18.75" x14ac:dyDescent="0.3">
      <c r="A32" s="5" t="s">
        <v>31</v>
      </c>
      <c r="B32" s="10">
        <v>1100</v>
      </c>
      <c r="C32" s="5" t="s">
        <v>154</v>
      </c>
      <c r="D32" s="117">
        <v>161</v>
      </c>
      <c r="E32" s="7"/>
    </row>
    <row r="33" spans="1:5" ht="18.75" x14ac:dyDescent="0.3">
      <c r="A33" s="5" t="s">
        <v>32</v>
      </c>
      <c r="B33" s="10">
        <v>6000</v>
      </c>
      <c r="C33" s="5" t="s">
        <v>155</v>
      </c>
      <c r="D33" s="117">
        <v>3000</v>
      </c>
      <c r="E33" s="7"/>
    </row>
    <row r="34" spans="1:5" ht="18.75" x14ac:dyDescent="0.3">
      <c r="A34" s="5" t="s">
        <v>33</v>
      </c>
      <c r="B34" s="10">
        <v>5000</v>
      </c>
      <c r="C34" s="5" t="s">
        <v>156</v>
      </c>
      <c r="D34" s="117">
        <v>2500</v>
      </c>
      <c r="E34" s="7"/>
    </row>
    <row r="35" spans="1:5" ht="18.75" x14ac:dyDescent="0.3">
      <c r="A35" s="5" t="s">
        <v>34</v>
      </c>
      <c r="B35" s="10">
        <v>4500</v>
      </c>
      <c r="C35" s="5" t="s">
        <v>157</v>
      </c>
      <c r="D35" s="117">
        <v>1800</v>
      </c>
      <c r="E35" s="7"/>
    </row>
    <row r="36" spans="1:5" ht="18.75" x14ac:dyDescent="0.3">
      <c r="A36" s="5" t="s">
        <v>35</v>
      </c>
      <c r="B36" s="10">
        <v>4000</v>
      </c>
      <c r="C36" s="5" t="s">
        <v>158</v>
      </c>
      <c r="D36" s="117">
        <v>1500</v>
      </c>
      <c r="E36" s="7"/>
    </row>
    <row r="37" spans="1:5" ht="18.75" x14ac:dyDescent="0.3">
      <c r="A37" s="5" t="s">
        <v>36</v>
      </c>
      <c r="B37" s="10">
        <v>3500</v>
      </c>
      <c r="C37" s="5" t="s">
        <v>159</v>
      </c>
      <c r="D37" s="117">
        <v>1200</v>
      </c>
      <c r="E37" s="7"/>
    </row>
    <row r="38" spans="1:5" ht="18.75" x14ac:dyDescent="0.3">
      <c r="A38" s="5" t="s">
        <v>37</v>
      </c>
      <c r="B38" s="10">
        <v>3000</v>
      </c>
      <c r="C38" s="5" t="s">
        <v>160</v>
      </c>
      <c r="D38" s="117">
        <v>800</v>
      </c>
      <c r="E38" s="7"/>
    </row>
    <row r="39" spans="1:5" ht="18.75" x14ac:dyDescent="0.3">
      <c r="A39" s="5" t="s">
        <v>38</v>
      </c>
      <c r="B39" s="10">
        <v>2500</v>
      </c>
      <c r="C39" s="5" t="s">
        <v>161</v>
      </c>
      <c r="D39" s="117">
        <v>400</v>
      </c>
      <c r="E39" s="7"/>
    </row>
    <row r="40" spans="1:5" ht="18.75" x14ac:dyDescent="0.3">
      <c r="A40" s="5" t="s">
        <v>39</v>
      </c>
      <c r="B40" s="10">
        <v>1500</v>
      </c>
      <c r="C40" s="11"/>
      <c r="D40" s="12"/>
      <c r="E40" s="7"/>
    </row>
    <row r="41" spans="1:5" ht="18.75" x14ac:dyDescent="0.3">
      <c r="A41" s="13" t="s">
        <v>40</v>
      </c>
      <c r="B41" s="10">
        <v>800</v>
      </c>
      <c r="C41" s="14"/>
      <c r="D41" s="12"/>
      <c r="E41" s="7"/>
    </row>
    <row r="42" spans="1:5" ht="18.75" x14ac:dyDescent="0.3">
      <c r="A42" s="5" t="s">
        <v>41</v>
      </c>
      <c r="B42" s="6">
        <v>6200</v>
      </c>
      <c r="C42" s="15" t="s">
        <v>42</v>
      </c>
      <c r="D42" s="16">
        <v>7750</v>
      </c>
      <c r="E42" s="7"/>
    </row>
    <row r="43" spans="1:5" ht="18.75" x14ac:dyDescent="0.3">
      <c r="A43" s="5" t="s">
        <v>43</v>
      </c>
      <c r="B43" s="6">
        <v>5200</v>
      </c>
      <c r="C43" s="5" t="s">
        <v>44</v>
      </c>
      <c r="D43" s="6">
        <v>6500</v>
      </c>
      <c r="E43" s="7"/>
    </row>
    <row r="44" spans="1:5" ht="18.75" x14ac:dyDescent="0.3">
      <c r="A44" s="8" t="s">
        <v>45</v>
      </c>
      <c r="B44" s="9">
        <v>4200</v>
      </c>
      <c r="C44" s="8" t="s">
        <v>46</v>
      </c>
      <c r="D44" s="9">
        <v>5250</v>
      </c>
      <c r="E44" s="7"/>
    </row>
    <row r="45" spans="1:5" ht="18.75" x14ac:dyDescent="0.3">
      <c r="A45" s="114" t="s">
        <v>125</v>
      </c>
      <c r="B45" s="115">
        <v>4100</v>
      </c>
      <c r="C45" s="114" t="s">
        <v>139</v>
      </c>
      <c r="D45" s="115">
        <v>3000</v>
      </c>
      <c r="E45" s="7"/>
    </row>
    <row r="46" spans="1:5" ht="18.75" x14ac:dyDescent="0.3">
      <c r="A46" s="114" t="s">
        <v>126</v>
      </c>
      <c r="B46" s="115">
        <v>10000</v>
      </c>
      <c r="C46" s="114" t="s">
        <v>140</v>
      </c>
      <c r="D46" s="115">
        <v>2500</v>
      </c>
      <c r="E46" s="7"/>
    </row>
    <row r="47" spans="1:5" ht="18.75" x14ac:dyDescent="0.3">
      <c r="A47" s="114" t="s">
        <v>127</v>
      </c>
      <c r="B47" s="115">
        <v>9000</v>
      </c>
      <c r="C47" s="114" t="s">
        <v>141</v>
      </c>
      <c r="D47" s="115">
        <v>1800</v>
      </c>
      <c r="E47" s="7"/>
    </row>
    <row r="48" spans="1:5" ht="18.75" x14ac:dyDescent="0.3">
      <c r="A48" s="114" t="s">
        <v>128</v>
      </c>
      <c r="B48" s="115">
        <v>8000</v>
      </c>
      <c r="C48" s="114" t="s">
        <v>142</v>
      </c>
      <c r="D48" s="115">
        <v>1500</v>
      </c>
      <c r="E48" s="7"/>
    </row>
    <row r="49" spans="1:6" ht="18.75" x14ac:dyDescent="0.3">
      <c r="A49" s="114" t="s">
        <v>129</v>
      </c>
      <c r="B49" s="115">
        <v>6500</v>
      </c>
      <c r="C49" s="114" t="s">
        <v>143</v>
      </c>
      <c r="D49" s="115">
        <v>1200</v>
      </c>
      <c r="E49" s="7"/>
    </row>
    <row r="50" spans="1:6" ht="18.75" x14ac:dyDescent="0.3">
      <c r="A50" s="114" t="s">
        <v>130</v>
      </c>
      <c r="B50" s="115">
        <v>5000</v>
      </c>
      <c r="C50" s="114" t="s">
        <v>144</v>
      </c>
      <c r="D50" s="115">
        <v>800</v>
      </c>
      <c r="E50" s="7"/>
    </row>
    <row r="51" spans="1:6" ht="18.75" x14ac:dyDescent="0.3">
      <c r="A51" s="114" t="s">
        <v>131</v>
      </c>
      <c r="B51" s="115">
        <v>4500</v>
      </c>
      <c r="C51" s="114" t="s">
        <v>145</v>
      </c>
      <c r="D51" s="115">
        <v>400</v>
      </c>
      <c r="E51" s="7"/>
    </row>
    <row r="52" spans="1:6" ht="18.75" x14ac:dyDescent="0.3">
      <c r="A52" s="114" t="s">
        <v>132</v>
      </c>
      <c r="B52" s="115">
        <v>3000</v>
      </c>
      <c r="C52" s="114" t="s">
        <v>146</v>
      </c>
      <c r="D52" s="115">
        <v>3000</v>
      </c>
      <c r="E52" s="7"/>
    </row>
    <row r="53" spans="1:6" ht="18.75" x14ac:dyDescent="0.3">
      <c r="A53" s="114" t="s">
        <v>133</v>
      </c>
      <c r="B53" s="115">
        <v>2500</v>
      </c>
      <c r="C53" s="114" t="s">
        <v>147</v>
      </c>
      <c r="D53" s="115">
        <v>2500</v>
      </c>
      <c r="E53" s="7"/>
    </row>
    <row r="54" spans="1:6" ht="18.75" x14ac:dyDescent="0.3">
      <c r="A54" s="114" t="s">
        <v>134</v>
      </c>
      <c r="B54" s="115">
        <v>2000</v>
      </c>
      <c r="C54" s="114" t="s">
        <v>148</v>
      </c>
      <c r="D54" s="115">
        <v>2000</v>
      </c>
      <c r="E54" s="7"/>
    </row>
    <row r="55" spans="1:6" ht="18.75" x14ac:dyDescent="0.3">
      <c r="A55" s="114" t="s">
        <v>135</v>
      </c>
      <c r="B55" s="115">
        <v>1800</v>
      </c>
      <c r="C55" s="114" t="s">
        <v>149</v>
      </c>
      <c r="D55" s="115">
        <v>1800</v>
      </c>
      <c r="E55" s="7"/>
    </row>
    <row r="56" spans="1:6" ht="18.75" x14ac:dyDescent="0.3">
      <c r="A56" s="114" t="s">
        <v>136</v>
      </c>
      <c r="B56" s="115">
        <v>1500</v>
      </c>
      <c r="C56" s="114" t="s">
        <v>150</v>
      </c>
      <c r="D56" s="115">
        <v>1500</v>
      </c>
      <c r="E56" s="7"/>
    </row>
    <row r="57" spans="1:6" ht="18.75" x14ac:dyDescent="0.3">
      <c r="A57" s="114" t="s">
        <v>137</v>
      </c>
      <c r="B57" s="115">
        <v>1200</v>
      </c>
      <c r="C57" s="114" t="s">
        <v>151</v>
      </c>
      <c r="D57" s="115">
        <v>1200</v>
      </c>
      <c r="E57" s="7"/>
    </row>
    <row r="58" spans="1:6" ht="18.75" x14ac:dyDescent="0.3">
      <c r="A58" s="114" t="s">
        <v>138</v>
      </c>
      <c r="B58" s="115">
        <v>1000</v>
      </c>
      <c r="C58" s="114" t="s">
        <v>164</v>
      </c>
      <c r="D58" s="115">
        <v>1300</v>
      </c>
      <c r="E58" s="7"/>
    </row>
    <row r="59" spans="1:6" ht="18.75" x14ac:dyDescent="0.3">
      <c r="A59" s="7"/>
      <c r="B59" s="7"/>
      <c r="C59" s="7"/>
      <c r="D59" s="7"/>
      <c r="E59" s="7"/>
    </row>
    <row r="60" spans="1:6" ht="18.75" x14ac:dyDescent="0.3">
      <c r="A60" s="139" t="s">
        <v>47</v>
      </c>
      <c r="B60" s="123"/>
      <c r="C60" s="123"/>
      <c r="D60" s="123"/>
      <c r="E60" s="123"/>
      <c r="F60" s="124"/>
    </row>
    <row r="61" spans="1:6" ht="18.75" x14ac:dyDescent="0.3">
      <c r="A61" s="17" t="s">
        <v>48</v>
      </c>
      <c r="B61" s="134"/>
      <c r="C61" s="135"/>
      <c r="D61" s="135"/>
      <c r="E61" s="135"/>
      <c r="F61" s="136"/>
    </row>
    <row r="62" spans="1:6" ht="15.75" customHeight="1" x14ac:dyDescent="0.3">
      <c r="A62" s="17" t="s">
        <v>49</v>
      </c>
      <c r="B62" s="134"/>
      <c r="C62" s="135"/>
      <c r="D62" s="135"/>
      <c r="E62" s="135"/>
      <c r="F62" s="136"/>
    </row>
    <row r="63" spans="1:6" ht="15.75" customHeight="1" x14ac:dyDescent="0.3">
      <c r="A63" s="17" t="s">
        <v>50</v>
      </c>
      <c r="B63" s="134"/>
      <c r="C63" s="135"/>
      <c r="D63" s="135"/>
      <c r="E63" s="135"/>
      <c r="F63" s="136"/>
    </row>
    <row r="64" spans="1:6" ht="15.75" customHeight="1" x14ac:dyDescent="0.3">
      <c r="A64" s="17" t="s">
        <v>51</v>
      </c>
      <c r="B64" s="134"/>
      <c r="C64" s="135"/>
      <c r="D64" s="135"/>
      <c r="E64" s="135"/>
      <c r="F64" s="136"/>
    </row>
    <row r="65" spans="1:6" ht="15.75" customHeight="1" x14ac:dyDescent="0.3">
      <c r="A65" s="17" t="s">
        <v>52</v>
      </c>
      <c r="B65" s="134"/>
      <c r="C65" s="135"/>
      <c r="D65" s="135"/>
      <c r="E65" s="135"/>
      <c r="F65" s="136"/>
    </row>
    <row r="66" spans="1:6" ht="15.75" customHeight="1" x14ac:dyDescent="0.25"/>
    <row r="67" spans="1:6" ht="15.75" customHeight="1" x14ac:dyDescent="0.3">
      <c r="A67" s="137" t="s">
        <v>53</v>
      </c>
      <c r="B67" s="123"/>
      <c r="C67" s="123"/>
      <c r="D67" s="124"/>
    </row>
    <row r="68" spans="1:6" ht="48.75" customHeight="1" x14ac:dyDescent="0.25">
      <c r="A68" s="18" t="s">
        <v>54</v>
      </c>
      <c r="B68" s="19" t="s">
        <v>55</v>
      </c>
      <c r="C68" s="20" t="s">
        <v>56</v>
      </c>
      <c r="D68" s="19" t="s">
        <v>57</v>
      </c>
    </row>
    <row r="69" spans="1:6" ht="15.75" customHeight="1" x14ac:dyDescent="0.25">
      <c r="A69" s="21" t="s">
        <v>58</v>
      </c>
      <c r="B69" s="22">
        <f t="shared" ref="B69:C69" si="0">SUM(B70:B74)</f>
        <v>0</v>
      </c>
      <c r="C69" s="22">
        <f t="shared" si="0"/>
        <v>0</v>
      </c>
      <c r="D69" s="22">
        <f t="shared" ref="D69:D76" si="1">B69-C69</f>
        <v>0</v>
      </c>
    </row>
    <row r="70" spans="1:6" ht="15.75" customHeight="1" x14ac:dyDescent="0.25">
      <c r="A70" s="21" t="s">
        <v>59</v>
      </c>
      <c r="B70" s="58"/>
      <c r="C70" s="105"/>
      <c r="D70" s="22">
        <f t="shared" si="1"/>
        <v>0</v>
      </c>
    </row>
    <row r="71" spans="1:6" ht="15.75" customHeight="1" x14ac:dyDescent="0.25">
      <c r="A71" s="21" t="s">
        <v>60</v>
      </c>
      <c r="B71" s="58"/>
      <c r="C71" s="105"/>
      <c r="D71" s="22">
        <f t="shared" si="1"/>
        <v>0</v>
      </c>
    </row>
    <row r="72" spans="1:6" ht="15.75" customHeight="1" x14ac:dyDescent="0.25">
      <c r="A72" s="21" t="s">
        <v>61</v>
      </c>
      <c r="B72" s="58"/>
      <c r="C72" s="105"/>
      <c r="D72" s="22">
        <f t="shared" si="1"/>
        <v>0</v>
      </c>
    </row>
    <row r="73" spans="1:6" ht="15.75" customHeight="1" x14ac:dyDescent="0.25">
      <c r="A73" s="21" t="s">
        <v>62</v>
      </c>
      <c r="B73" s="58"/>
      <c r="C73" s="105"/>
      <c r="D73" s="22">
        <f t="shared" si="1"/>
        <v>0</v>
      </c>
    </row>
    <row r="74" spans="1:6" ht="15.75" customHeight="1" x14ac:dyDescent="0.25">
      <c r="A74" s="21" t="s">
        <v>63</v>
      </c>
      <c r="B74" s="58"/>
      <c r="C74" s="105"/>
      <c r="D74" s="22">
        <f t="shared" si="1"/>
        <v>0</v>
      </c>
    </row>
    <row r="75" spans="1:6" ht="15.75" customHeight="1" x14ac:dyDescent="0.25">
      <c r="A75" s="21" t="s">
        <v>64</v>
      </c>
      <c r="B75" s="22">
        <f t="shared" ref="B75:C75" si="2">B76</f>
        <v>0</v>
      </c>
      <c r="C75" s="22">
        <f t="shared" si="2"/>
        <v>0</v>
      </c>
      <c r="D75" s="22">
        <f t="shared" si="1"/>
        <v>0</v>
      </c>
    </row>
    <row r="76" spans="1:6" ht="15.75" customHeight="1" x14ac:dyDescent="0.25">
      <c r="A76" s="21" t="s">
        <v>65</v>
      </c>
      <c r="B76" s="58"/>
      <c r="C76" s="59"/>
      <c r="D76" s="22">
        <f t="shared" si="1"/>
        <v>0</v>
      </c>
    </row>
    <row r="77" spans="1:6" ht="15.75" customHeight="1" x14ac:dyDescent="0.3">
      <c r="A77" s="23" t="s">
        <v>66</v>
      </c>
      <c r="B77" s="24">
        <f t="shared" ref="B77:D77" si="3">SUM(B69,B75)</f>
        <v>0</v>
      </c>
      <c r="C77" s="25">
        <f t="shared" si="3"/>
        <v>0</v>
      </c>
      <c r="D77" s="26">
        <f t="shared" si="3"/>
        <v>0</v>
      </c>
    </row>
    <row r="78" spans="1:6" ht="15.75" customHeight="1" x14ac:dyDescent="0.25">
      <c r="A78" s="27"/>
      <c r="B78" s="28"/>
      <c r="C78" s="28"/>
      <c r="D78" s="28"/>
    </row>
    <row r="79" spans="1:6" ht="15.75" customHeight="1" x14ac:dyDescent="0.3">
      <c r="A79" s="29" t="s">
        <v>67</v>
      </c>
      <c r="B79" s="30"/>
      <c r="C79" s="31"/>
      <c r="D79" s="31"/>
      <c r="E79" s="32"/>
      <c r="F79" s="32"/>
    </row>
    <row r="80" spans="1:6" ht="15.75" customHeight="1" x14ac:dyDescent="0.25">
      <c r="A80" s="32" t="s">
        <v>10</v>
      </c>
      <c r="B80" s="32" t="s">
        <v>68</v>
      </c>
      <c r="C80" s="31" t="s">
        <v>69</v>
      </c>
      <c r="D80" s="31" t="s">
        <v>70</v>
      </c>
      <c r="E80" s="31" t="s">
        <v>71</v>
      </c>
      <c r="F80" s="31" t="s">
        <v>72</v>
      </c>
    </row>
    <row r="81" spans="1:10" ht="15.75" customHeight="1" x14ac:dyDescent="0.25">
      <c r="A81" s="60" t="s">
        <v>73</v>
      </c>
      <c r="B81" s="61">
        <v>0</v>
      </c>
      <c r="C81" s="62">
        <v>0</v>
      </c>
      <c r="D81" s="33">
        <f t="shared" ref="D81:D92" si="4">C81*B81</f>
        <v>0</v>
      </c>
      <c r="E81" s="22">
        <f>VLOOKUP(A81,Controles!$A$1:$B$85,2,FALSE)</f>
        <v>9.9999999999999995E-7</v>
      </c>
      <c r="F81" s="22">
        <f t="shared" ref="F81:F92" si="5">D81*E81</f>
        <v>0</v>
      </c>
    </row>
    <row r="82" spans="1:10" ht="15.75" customHeight="1" x14ac:dyDescent="0.25">
      <c r="A82" s="60" t="s">
        <v>73</v>
      </c>
      <c r="B82" s="61">
        <v>0</v>
      </c>
      <c r="C82" s="62">
        <v>0</v>
      </c>
      <c r="D82" s="33">
        <f t="shared" si="4"/>
        <v>0</v>
      </c>
      <c r="E82" s="22">
        <f>VLOOKUP(A82,Controles!$A$1:$B$85,2,FALSE)</f>
        <v>9.9999999999999995E-7</v>
      </c>
      <c r="F82" s="22">
        <f t="shared" si="5"/>
        <v>0</v>
      </c>
    </row>
    <row r="83" spans="1:10" ht="15.75" customHeight="1" x14ac:dyDescent="0.25">
      <c r="A83" s="60" t="s">
        <v>73</v>
      </c>
      <c r="B83" s="61">
        <v>0</v>
      </c>
      <c r="C83" s="62">
        <v>0</v>
      </c>
      <c r="D83" s="33">
        <f t="shared" si="4"/>
        <v>0</v>
      </c>
      <c r="E83" s="22">
        <f>VLOOKUP(A83,Controles!$A$1:$B$85,2,FALSE)</f>
        <v>9.9999999999999995E-7</v>
      </c>
      <c r="F83" s="22">
        <f t="shared" si="5"/>
        <v>0</v>
      </c>
    </row>
    <row r="84" spans="1:10" ht="15.75" customHeight="1" x14ac:dyDescent="0.25">
      <c r="A84" s="60" t="s">
        <v>73</v>
      </c>
      <c r="B84" s="61">
        <v>0</v>
      </c>
      <c r="C84" s="62">
        <v>0</v>
      </c>
      <c r="D84" s="33">
        <f t="shared" si="4"/>
        <v>0</v>
      </c>
      <c r="E84" s="22">
        <f>VLOOKUP(A84,Controles!$A$1:$B$85,2,FALSE)</f>
        <v>9.9999999999999995E-7</v>
      </c>
      <c r="F84" s="22">
        <f t="shared" si="5"/>
        <v>0</v>
      </c>
    </row>
    <row r="85" spans="1:10" ht="15.75" customHeight="1" x14ac:dyDescent="0.25">
      <c r="A85" s="60" t="s">
        <v>73</v>
      </c>
      <c r="B85" s="61">
        <v>0</v>
      </c>
      <c r="C85" s="62">
        <v>0</v>
      </c>
      <c r="D85" s="33">
        <f t="shared" si="4"/>
        <v>0</v>
      </c>
      <c r="E85" s="22">
        <f>VLOOKUP(A85,Controles!$A$1:$B$85,2,FALSE)</f>
        <v>9.9999999999999995E-7</v>
      </c>
      <c r="F85" s="22">
        <f t="shared" si="5"/>
        <v>0</v>
      </c>
    </row>
    <row r="86" spans="1:10" ht="15.75" customHeight="1" x14ac:dyDescent="0.25">
      <c r="A86" s="60" t="s">
        <v>73</v>
      </c>
      <c r="B86" s="61">
        <v>0</v>
      </c>
      <c r="C86" s="62">
        <v>0</v>
      </c>
      <c r="D86" s="33">
        <f t="shared" si="4"/>
        <v>0</v>
      </c>
      <c r="E86" s="22">
        <f>VLOOKUP(A86,Controles!$A$1:$B$85,2,FALSE)</f>
        <v>9.9999999999999995E-7</v>
      </c>
      <c r="F86" s="22">
        <f t="shared" si="5"/>
        <v>0</v>
      </c>
    </row>
    <row r="87" spans="1:10" ht="15.75" customHeight="1" x14ac:dyDescent="0.25">
      <c r="A87" s="60" t="s">
        <v>73</v>
      </c>
      <c r="B87" s="61">
        <v>0</v>
      </c>
      <c r="C87" s="62">
        <v>0</v>
      </c>
      <c r="D87" s="33">
        <f t="shared" si="4"/>
        <v>0</v>
      </c>
      <c r="E87" s="22">
        <f>VLOOKUP(A87,Controles!$A$1:$B$85,2,FALSE)</f>
        <v>9.9999999999999995E-7</v>
      </c>
      <c r="F87" s="22">
        <f t="shared" si="5"/>
        <v>0</v>
      </c>
    </row>
    <row r="88" spans="1:10" ht="15.75" customHeight="1" x14ac:dyDescent="0.25">
      <c r="A88" s="60" t="s">
        <v>73</v>
      </c>
      <c r="B88" s="61">
        <v>0</v>
      </c>
      <c r="C88" s="62">
        <v>0</v>
      </c>
      <c r="D88" s="33">
        <f t="shared" si="4"/>
        <v>0</v>
      </c>
      <c r="E88" s="22">
        <f>VLOOKUP(A88,Controles!$A$1:$B$85,2,FALSE)</f>
        <v>9.9999999999999995E-7</v>
      </c>
      <c r="F88" s="22">
        <f t="shared" si="5"/>
        <v>0</v>
      </c>
    </row>
    <row r="89" spans="1:10" ht="15.75" customHeight="1" x14ac:dyDescent="0.25">
      <c r="A89" s="60" t="s">
        <v>73</v>
      </c>
      <c r="B89" s="61">
        <v>0</v>
      </c>
      <c r="C89" s="62">
        <v>0</v>
      </c>
      <c r="D89" s="33">
        <f t="shared" si="4"/>
        <v>0</v>
      </c>
      <c r="E89" s="22">
        <f>VLOOKUP(A89,Controles!$A$1:$B$85,2,FALSE)</f>
        <v>9.9999999999999995E-7</v>
      </c>
      <c r="F89" s="22">
        <f t="shared" si="5"/>
        <v>0</v>
      </c>
    </row>
    <row r="90" spans="1:10" ht="15.75" customHeight="1" x14ac:dyDescent="0.25">
      <c r="A90" s="60" t="s">
        <v>73</v>
      </c>
      <c r="B90" s="61">
        <v>0</v>
      </c>
      <c r="C90" s="62">
        <v>0</v>
      </c>
      <c r="D90" s="33">
        <f t="shared" si="4"/>
        <v>0</v>
      </c>
      <c r="E90" s="22">
        <f>VLOOKUP(A90,Controles!$A$1:$B$85,2,FALSE)</f>
        <v>9.9999999999999995E-7</v>
      </c>
      <c r="F90" s="22">
        <f t="shared" si="5"/>
        <v>0</v>
      </c>
    </row>
    <row r="91" spans="1:10" ht="15.75" customHeight="1" x14ac:dyDescent="0.25">
      <c r="A91" s="60" t="s">
        <v>73</v>
      </c>
      <c r="B91" s="61">
        <v>0</v>
      </c>
      <c r="C91" s="62">
        <v>0</v>
      </c>
      <c r="D91" s="33">
        <f t="shared" si="4"/>
        <v>0</v>
      </c>
      <c r="E91" s="22">
        <f>VLOOKUP(A91,Controles!$A$1:$B$85,2,FALSE)</f>
        <v>9.9999999999999995E-7</v>
      </c>
      <c r="F91" s="22">
        <f t="shared" si="5"/>
        <v>0</v>
      </c>
    </row>
    <row r="92" spans="1:10" ht="15.75" customHeight="1" x14ac:dyDescent="0.25">
      <c r="A92" s="60" t="s">
        <v>73</v>
      </c>
      <c r="B92" s="61">
        <v>0</v>
      </c>
      <c r="C92" s="62">
        <v>0</v>
      </c>
      <c r="D92" s="33">
        <f t="shared" si="4"/>
        <v>0</v>
      </c>
      <c r="E92" s="22">
        <f>VLOOKUP(A92,Controles!$A$1:$B$85,2,FALSE)</f>
        <v>9.9999999999999995E-7</v>
      </c>
      <c r="F92" s="22">
        <f t="shared" si="5"/>
        <v>0</v>
      </c>
    </row>
    <row r="93" spans="1:10" ht="15.75" customHeight="1" x14ac:dyDescent="0.3">
      <c r="A93" s="27"/>
      <c r="B93" s="28"/>
      <c r="C93" s="28"/>
      <c r="D93" s="28"/>
      <c r="E93" s="23" t="s">
        <v>74</v>
      </c>
      <c r="F93" s="26">
        <f>SUM(F81:F92)</f>
        <v>0</v>
      </c>
    </row>
    <row r="94" spans="1:10" ht="15.75" customHeight="1" x14ac:dyDescent="0.3">
      <c r="E94" s="23" t="s">
        <v>75</v>
      </c>
      <c r="F94" s="26">
        <f>B77+F93</f>
        <v>0</v>
      </c>
    </row>
    <row r="95" spans="1:10" ht="15.75" customHeight="1" x14ac:dyDescent="0.25"/>
    <row r="96" spans="1:10" ht="15.75" customHeight="1" x14ac:dyDescent="0.3">
      <c r="A96" s="137" t="s">
        <v>76</v>
      </c>
      <c r="B96" s="123"/>
      <c r="C96" s="123"/>
      <c r="D96" s="123"/>
      <c r="E96" s="123"/>
      <c r="F96" s="123"/>
      <c r="G96" s="123"/>
      <c r="H96" s="123"/>
      <c r="I96" s="123"/>
      <c r="J96" s="124"/>
    </row>
    <row r="97" spans="1:10" ht="15.75" customHeight="1" x14ac:dyDescent="0.25">
      <c r="A97" s="138" t="s">
        <v>77</v>
      </c>
      <c r="B97" s="126"/>
      <c r="C97" s="127"/>
      <c r="D97" s="125" t="s">
        <v>78</v>
      </c>
      <c r="E97" s="126"/>
      <c r="F97" s="127"/>
      <c r="G97" s="128" t="s">
        <v>79</v>
      </c>
      <c r="H97" s="129"/>
      <c r="I97" s="129"/>
      <c r="J97" s="130"/>
    </row>
    <row r="98" spans="1:10" ht="15.75" customHeight="1" x14ac:dyDescent="0.25">
      <c r="A98" s="34" t="s">
        <v>10</v>
      </c>
      <c r="B98" s="35" t="s">
        <v>80</v>
      </c>
      <c r="C98" s="36" t="s">
        <v>81</v>
      </c>
      <c r="D98" s="34" t="s">
        <v>10</v>
      </c>
      <c r="E98" s="37" t="s">
        <v>80</v>
      </c>
      <c r="F98" s="36" t="s">
        <v>81</v>
      </c>
      <c r="G98" s="131"/>
      <c r="H98" s="132"/>
      <c r="I98" s="132"/>
      <c r="J98" s="133"/>
    </row>
    <row r="99" spans="1:10" ht="15.75" customHeight="1" x14ac:dyDescent="0.25">
      <c r="A99" s="63" t="s">
        <v>73</v>
      </c>
      <c r="B99" s="63"/>
      <c r="C99" s="22">
        <f>B99*VLOOKUP(A99,Controles!$A$1:$B$85,2,FALSE)</f>
        <v>0</v>
      </c>
      <c r="D99" s="63" t="s">
        <v>73</v>
      </c>
      <c r="E99" s="63"/>
      <c r="F99" s="22">
        <f>E99*VLOOKUP(D99,Controles!$A$1:$B$85,2,FALSE)</f>
        <v>0</v>
      </c>
      <c r="G99" s="118"/>
      <c r="H99" s="119"/>
      <c r="I99" s="119"/>
      <c r="J99" s="120"/>
    </row>
    <row r="100" spans="1:10" ht="15.75" customHeight="1" x14ac:dyDescent="0.25">
      <c r="A100" s="63" t="s">
        <v>73</v>
      </c>
      <c r="B100" s="60"/>
      <c r="C100" s="22">
        <f>B100*VLOOKUP(A100,Controles!$A$1:$B$85,2,FALSE)</f>
        <v>0</v>
      </c>
      <c r="D100" s="63" t="s">
        <v>73</v>
      </c>
      <c r="E100" s="60"/>
      <c r="F100" s="22">
        <f>E100*VLOOKUP(D100,Controles!$A$1:$B$85,2,FALSE)</f>
        <v>0</v>
      </c>
      <c r="G100" s="118"/>
      <c r="H100" s="119"/>
      <c r="I100" s="119"/>
      <c r="J100" s="120"/>
    </row>
    <row r="101" spans="1:10" ht="15.75" customHeight="1" x14ac:dyDescent="0.25">
      <c r="A101" s="63" t="s">
        <v>73</v>
      </c>
      <c r="B101" s="60"/>
      <c r="C101" s="22">
        <f>B101*VLOOKUP(A101,Controles!$A$1:$B$85,2,FALSE)</f>
        <v>0</v>
      </c>
      <c r="D101" s="63" t="s">
        <v>73</v>
      </c>
      <c r="E101" s="60"/>
      <c r="F101" s="22">
        <f>E101*VLOOKUP(D101,Controles!$A$1:$B$85,2,FALSE)</f>
        <v>0</v>
      </c>
      <c r="G101" s="118"/>
      <c r="H101" s="119"/>
      <c r="I101" s="119"/>
      <c r="J101" s="120"/>
    </row>
    <row r="102" spans="1:10" ht="15.75" customHeight="1" x14ac:dyDescent="0.25">
      <c r="A102" s="63" t="s">
        <v>73</v>
      </c>
      <c r="B102" s="60"/>
      <c r="C102" s="22">
        <f>B102*VLOOKUP(A102,Controles!$A$1:$B$85,2,FALSE)</f>
        <v>0</v>
      </c>
      <c r="D102" s="63" t="s">
        <v>73</v>
      </c>
      <c r="E102" s="60"/>
      <c r="F102" s="22">
        <f>E102*VLOOKUP(D102,Controles!$A$1:$B$85,2,FALSE)</f>
        <v>0</v>
      </c>
      <c r="G102" s="118"/>
      <c r="H102" s="119"/>
      <c r="I102" s="119"/>
      <c r="J102" s="120"/>
    </row>
    <row r="103" spans="1:10" ht="15.75" customHeight="1" x14ac:dyDescent="0.25">
      <c r="A103" s="63" t="s">
        <v>73</v>
      </c>
      <c r="B103" s="60"/>
      <c r="C103" s="22">
        <f>B103*VLOOKUP(A103,Controles!$A$1:$B$85,2,FALSE)</f>
        <v>0</v>
      </c>
      <c r="D103" s="63" t="s">
        <v>73</v>
      </c>
      <c r="E103" s="60"/>
      <c r="F103" s="22">
        <f>E103*VLOOKUP(D103,Controles!$A$1:$B$85,2,FALSE)</f>
        <v>0</v>
      </c>
      <c r="G103" s="118"/>
      <c r="H103" s="119"/>
      <c r="I103" s="119"/>
      <c r="J103" s="120"/>
    </row>
    <row r="104" spans="1:10" ht="15.75" customHeight="1" x14ac:dyDescent="0.25">
      <c r="A104" s="63" t="s">
        <v>73</v>
      </c>
      <c r="B104" s="60"/>
      <c r="C104" s="22">
        <f>B104*VLOOKUP(A104,Controles!$A$1:$B$85,2,FALSE)</f>
        <v>0</v>
      </c>
      <c r="D104" s="63" t="s">
        <v>73</v>
      </c>
      <c r="E104" s="60"/>
      <c r="F104" s="22">
        <f>E104*VLOOKUP(D104,Controles!$A$1:$B$85,2,FALSE)</f>
        <v>0</v>
      </c>
      <c r="G104" s="118"/>
      <c r="H104" s="119"/>
      <c r="I104" s="119"/>
      <c r="J104" s="120"/>
    </row>
    <row r="105" spans="1:10" ht="15.75" customHeight="1" x14ac:dyDescent="0.25">
      <c r="A105" s="63" t="s">
        <v>73</v>
      </c>
      <c r="B105" s="60"/>
      <c r="C105" s="22">
        <f>B105*VLOOKUP(A105,Controles!$A$1:$B$85,2,FALSE)</f>
        <v>0</v>
      </c>
      <c r="D105" s="63" t="s">
        <v>73</v>
      </c>
      <c r="E105" s="60"/>
      <c r="F105" s="22">
        <f>E105*VLOOKUP(D105,Controles!$A$1:$B$85,2,FALSE)</f>
        <v>0</v>
      </c>
      <c r="G105" s="118"/>
      <c r="H105" s="119"/>
      <c r="I105" s="119"/>
      <c r="J105" s="120"/>
    </row>
    <row r="106" spans="1:10" ht="15.75" customHeight="1" x14ac:dyDescent="0.25">
      <c r="A106" s="63" t="s">
        <v>73</v>
      </c>
      <c r="B106" s="60"/>
      <c r="C106" s="22">
        <f>B106*VLOOKUP(A106,Controles!$A$1:$B$85,2,FALSE)</f>
        <v>0</v>
      </c>
      <c r="D106" s="63" t="s">
        <v>73</v>
      </c>
      <c r="E106" s="60"/>
      <c r="F106" s="22">
        <f>E106*VLOOKUP(D106,Controles!$A$1:$B$85,2,FALSE)</f>
        <v>0</v>
      </c>
      <c r="G106" s="118"/>
      <c r="H106" s="119"/>
      <c r="I106" s="119"/>
      <c r="J106" s="120"/>
    </row>
    <row r="107" spans="1:10" ht="15.75" customHeight="1" x14ac:dyDescent="0.25">
      <c r="A107" s="63" t="s">
        <v>73</v>
      </c>
      <c r="B107" s="60"/>
      <c r="C107" s="22">
        <f>B107*VLOOKUP(A107,Controles!$A$1:$B$85,2,FALSE)</f>
        <v>0</v>
      </c>
      <c r="D107" s="63" t="s">
        <v>73</v>
      </c>
      <c r="E107" s="60"/>
      <c r="F107" s="22">
        <f>E107*VLOOKUP(D107,Controles!$A$1:$B$85,2,FALSE)</f>
        <v>0</v>
      </c>
      <c r="G107" s="118"/>
      <c r="H107" s="119"/>
      <c r="I107" s="119"/>
      <c r="J107" s="120"/>
    </row>
    <row r="108" spans="1:10" ht="15.75" customHeight="1" x14ac:dyDescent="0.25">
      <c r="A108" s="63" t="s">
        <v>73</v>
      </c>
      <c r="B108" s="60"/>
      <c r="C108" s="22">
        <f>B108*VLOOKUP(A108,Controles!$A$1:$B$85,2,FALSE)</f>
        <v>0</v>
      </c>
      <c r="D108" s="63" t="s">
        <v>73</v>
      </c>
      <c r="E108" s="60"/>
      <c r="F108" s="22">
        <f>E108*VLOOKUP(D108,Controles!$A$1:$B$85,2,FALSE)</f>
        <v>0</v>
      </c>
      <c r="G108" s="118"/>
      <c r="H108" s="119"/>
      <c r="I108" s="119"/>
      <c r="J108" s="120"/>
    </row>
    <row r="109" spans="1:10" ht="15.75" customHeight="1" x14ac:dyDescent="0.25">
      <c r="A109" s="63" t="s">
        <v>73</v>
      </c>
      <c r="B109" s="60"/>
      <c r="C109" s="22">
        <f>B109*VLOOKUP(A109,Controles!$A$1:$B$85,2,FALSE)</f>
        <v>0</v>
      </c>
      <c r="D109" s="63" t="s">
        <v>73</v>
      </c>
      <c r="E109" s="60"/>
      <c r="F109" s="22">
        <f>E109*VLOOKUP(D109,Controles!$A$1:$B$85,2,FALSE)</f>
        <v>0</v>
      </c>
      <c r="G109" s="118"/>
      <c r="H109" s="119"/>
      <c r="I109" s="119"/>
      <c r="J109" s="120"/>
    </row>
    <row r="110" spans="1:10" ht="15.75" customHeight="1" x14ac:dyDescent="0.25">
      <c r="A110" s="63" t="s">
        <v>73</v>
      </c>
      <c r="B110" s="60"/>
      <c r="C110" s="22">
        <f>B110*VLOOKUP(A110,Controles!$A$1:$B$85,2,FALSE)</f>
        <v>0</v>
      </c>
      <c r="D110" s="63" t="s">
        <v>73</v>
      </c>
      <c r="E110" s="60"/>
      <c r="F110" s="22">
        <f>E110*VLOOKUP(D110,Controles!$A$1:$B$85,2,FALSE)</f>
        <v>0</v>
      </c>
      <c r="G110" s="118"/>
      <c r="H110" s="119"/>
      <c r="I110" s="119"/>
      <c r="J110" s="120"/>
    </row>
    <row r="111" spans="1:10" ht="15.75" customHeight="1" x14ac:dyDescent="0.3">
      <c r="A111" s="38"/>
      <c r="B111" s="39" t="s">
        <v>82</v>
      </c>
      <c r="C111" s="40">
        <f>SUM(C99:C110)</f>
        <v>0</v>
      </c>
      <c r="D111" s="38"/>
      <c r="E111" s="39" t="s">
        <v>83</v>
      </c>
      <c r="F111" s="40">
        <f>SUM(F99:F110)</f>
        <v>0</v>
      </c>
      <c r="G111" s="38"/>
      <c r="H111" s="38"/>
      <c r="I111" s="38"/>
      <c r="J111" s="38"/>
    </row>
    <row r="112" spans="1:10" ht="15.75" customHeight="1" x14ac:dyDescent="0.25">
      <c r="C112" s="28"/>
      <c r="D112" s="27"/>
      <c r="E112" s="27"/>
      <c r="F112" s="28"/>
    </row>
    <row r="113" spans="1:10" ht="15.75" customHeight="1" x14ac:dyDescent="0.3">
      <c r="A113" s="122" t="s">
        <v>84</v>
      </c>
      <c r="B113" s="123"/>
      <c r="C113" s="123"/>
      <c r="D113" s="123"/>
      <c r="E113" s="123"/>
      <c r="F113" s="123"/>
      <c r="G113" s="123"/>
      <c r="H113" s="123"/>
      <c r="I113" s="123"/>
      <c r="J113" s="124"/>
    </row>
    <row r="114" spans="1:10" ht="15.75" customHeight="1" x14ac:dyDescent="0.25">
      <c r="A114" s="125" t="s">
        <v>77</v>
      </c>
      <c r="B114" s="126"/>
      <c r="C114" s="127"/>
      <c r="D114" s="125" t="s">
        <v>85</v>
      </c>
      <c r="E114" s="127"/>
      <c r="F114" s="128" t="s">
        <v>79</v>
      </c>
      <c r="G114" s="129"/>
      <c r="H114" s="129"/>
      <c r="I114" s="129"/>
      <c r="J114" s="130"/>
    </row>
    <row r="115" spans="1:10" ht="15.75" customHeight="1" x14ac:dyDescent="0.25">
      <c r="A115" s="34" t="s">
        <v>10</v>
      </c>
      <c r="B115" s="37" t="s">
        <v>80</v>
      </c>
      <c r="C115" s="36" t="s">
        <v>86</v>
      </c>
      <c r="D115" s="34" t="s">
        <v>87</v>
      </c>
      <c r="E115" s="36" t="s">
        <v>81</v>
      </c>
      <c r="F115" s="131"/>
      <c r="G115" s="132"/>
      <c r="H115" s="132"/>
      <c r="I115" s="132"/>
      <c r="J115" s="133"/>
    </row>
    <row r="116" spans="1:10" ht="15.75" customHeight="1" x14ac:dyDescent="0.25">
      <c r="A116" s="63" t="s">
        <v>73</v>
      </c>
      <c r="B116" s="63"/>
      <c r="C116" s="22">
        <f>B116*VLOOKUP(A116,Controles!$A$1:$B$85,2,FALSE)</f>
        <v>0</v>
      </c>
      <c r="D116" s="60" t="s">
        <v>73</v>
      </c>
      <c r="E116" s="64">
        <v>0</v>
      </c>
      <c r="F116" s="118"/>
      <c r="G116" s="119"/>
      <c r="H116" s="119"/>
      <c r="I116" s="119"/>
      <c r="J116" s="120"/>
    </row>
    <row r="117" spans="1:10" ht="15.75" customHeight="1" x14ac:dyDescent="0.25">
      <c r="A117" s="63" t="s">
        <v>73</v>
      </c>
      <c r="B117" s="60"/>
      <c r="C117" s="22">
        <f>B117*VLOOKUP(A117,Controles!$A$1:$B$85,2,FALSE)</f>
        <v>0</v>
      </c>
      <c r="D117" s="60" t="s">
        <v>73</v>
      </c>
      <c r="E117" s="64">
        <v>0</v>
      </c>
      <c r="F117" s="118"/>
      <c r="G117" s="119"/>
      <c r="H117" s="119"/>
      <c r="I117" s="119"/>
      <c r="J117" s="120"/>
    </row>
    <row r="118" spans="1:10" ht="15.75" customHeight="1" x14ac:dyDescent="0.25">
      <c r="A118" s="63" t="s">
        <v>73</v>
      </c>
      <c r="B118" s="60"/>
      <c r="C118" s="22">
        <f>B118*VLOOKUP(A118,Controles!$A$1:$B$85,2,FALSE)</f>
        <v>0</v>
      </c>
      <c r="D118" s="60" t="s">
        <v>73</v>
      </c>
      <c r="E118" s="64">
        <v>0</v>
      </c>
      <c r="F118" s="118"/>
      <c r="G118" s="119"/>
      <c r="H118" s="119"/>
      <c r="I118" s="119"/>
      <c r="J118" s="120"/>
    </row>
    <row r="119" spans="1:10" ht="15.75" customHeight="1" x14ac:dyDescent="0.25">
      <c r="A119" s="63" t="s">
        <v>73</v>
      </c>
      <c r="B119" s="60"/>
      <c r="C119" s="22">
        <f>B119*VLOOKUP(A119,Controles!$A$1:$B$85,2,FALSE)</f>
        <v>0</v>
      </c>
      <c r="D119" s="60" t="s">
        <v>73</v>
      </c>
      <c r="E119" s="64">
        <v>0</v>
      </c>
      <c r="F119" s="118"/>
      <c r="G119" s="119"/>
      <c r="H119" s="119"/>
      <c r="I119" s="119"/>
      <c r="J119" s="120"/>
    </row>
    <row r="120" spans="1:10" ht="15.75" customHeight="1" x14ac:dyDescent="0.25">
      <c r="A120" s="63" t="s">
        <v>73</v>
      </c>
      <c r="B120" s="60"/>
      <c r="C120" s="22">
        <f>B120*VLOOKUP(A120,Controles!$A$1:$B$85,2,FALSE)</f>
        <v>0</v>
      </c>
      <c r="D120" s="60" t="s">
        <v>73</v>
      </c>
      <c r="E120" s="64">
        <v>0</v>
      </c>
      <c r="F120" s="118"/>
      <c r="G120" s="119"/>
      <c r="H120" s="119"/>
      <c r="I120" s="119"/>
      <c r="J120" s="120"/>
    </row>
    <row r="121" spans="1:10" ht="15.75" customHeight="1" x14ac:dyDescent="0.25">
      <c r="A121" s="63" t="s">
        <v>73</v>
      </c>
      <c r="B121" s="60"/>
      <c r="C121" s="22">
        <f>B121*VLOOKUP(A121,Controles!$A$1:$B$85,2,FALSE)</f>
        <v>0</v>
      </c>
      <c r="D121" s="60" t="s">
        <v>73</v>
      </c>
      <c r="E121" s="64">
        <v>0</v>
      </c>
      <c r="F121" s="118"/>
      <c r="G121" s="119"/>
      <c r="H121" s="119"/>
      <c r="I121" s="119"/>
      <c r="J121" s="120"/>
    </row>
    <row r="122" spans="1:10" ht="15.75" customHeight="1" x14ac:dyDescent="0.25">
      <c r="A122" s="63" t="s">
        <v>73</v>
      </c>
      <c r="B122" s="60"/>
      <c r="C122" s="22">
        <f>B122*VLOOKUP(A122,Controles!$A$1:$B$85,2,FALSE)</f>
        <v>0</v>
      </c>
      <c r="D122" s="60" t="s">
        <v>73</v>
      </c>
      <c r="E122" s="64">
        <v>0</v>
      </c>
      <c r="F122" s="118"/>
      <c r="G122" s="119"/>
      <c r="H122" s="119"/>
      <c r="I122" s="119"/>
      <c r="J122" s="120"/>
    </row>
    <row r="123" spans="1:10" ht="15.75" customHeight="1" x14ac:dyDescent="0.25">
      <c r="A123" s="63" t="s">
        <v>73</v>
      </c>
      <c r="B123" s="60"/>
      <c r="C123" s="22">
        <f>B123*VLOOKUP(A123,Controles!$A$1:$B$85,2,FALSE)</f>
        <v>0</v>
      </c>
      <c r="D123" s="60" t="s">
        <v>73</v>
      </c>
      <c r="E123" s="64">
        <v>0</v>
      </c>
      <c r="F123" s="118"/>
      <c r="G123" s="119"/>
      <c r="H123" s="119"/>
      <c r="I123" s="119"/>
      <c r="J123" s="120"/>
    </row>
    <row r="124" spans="1:10" ht="15.75" customHeight="1" x14ac:dyDescent="0.25">
      <c r="A124" s="63" t="s">
        <v>73</v>
      </c>
      <c r="B124" s="60"/>
      <c r="C124" s="22">
        <f>B124*VLOOKUP(A124,Controles!$A$1:$B$85,2,FALSE)</f>
        <v>0</v>
      </c>
      <c r="D124" s="60" t="s">
        <v>73</v>
      </c>
      <c r="E124" s="65">
        <v>0</v>
      </c>
      <c r="F124" s="118"/>
      <c r="G124" s="119"/>
      <c r="H124" s="119"/>
      <c r="I124" s="119"/>
      <c r="J124" s="120"/>
    </row>
    <row r="125" spans="1:10" ht="15.75" customHeight="1" x14ac:dyDescent="0.25">
      <c r="A125" s="63" t="s">
        <v>73</v>
      </c>
      <c r="B125" s="60"/>
      <c r="C125" s="22">
        <f>B125*VLOOKUP(A125,Controles!$A$1:$B$85,2,FALSE)</f>
        <v>0</v>
      </c>
      <c r="D125" s="60" t="s">
        <v>73</v>
      </c>
      <c r="E125" s="65">
        <v>0</v>
      </c>
      <c r="F125" s="118"/>
      <c r="G125" s="119"/>
      <c r="H125" s="119"/>
      <c r="I125" s="119"/>
      <c r="J125" s="120"/>
    </row>
    <row r="126" spans="1:10" ht="15.75" customHeight="1" x14ac:dyDescent="0.25">
      <c r="A126" s="63" t="s">
        <v>73</v>
      </c>
      <c r="B126" s="60"/>
      <c r="C126" s="22">
        <f>B126*VLOOKUP(A126,Controles!$A$1:$B$85,2,FALSE)</f>
        <v>0</v>
      </c>
      <c r="D126" s="60" t="s">
        <v>73</v>
      </c>
      <c r="E126" s="65">
        <v>0</v>
      </c>
      <c r="F126" s="66"/>
      <c r="G126" s="67"/>
      <c r="H126" s="67"/>
      <c r="I126" s="67"/>
      <c r="J126" s="68"/>
    </row>
    <row r="127" spans="1:10" ht="15.75" customHeight="1" x14ac:dyDescent="0.25">
      <c r="A127" s="63" t="s">
        <v>73</v>
      </c>
      <c r="B127" s="60"/>
      <c r="C127" s="22">
        <f>B127*VLOOKUP(A127,Controles!$A$1:$B$85,2,FALSE)</f>
        <v>0</v>
      </c>
      <c r="D127" s="60" t="s">
        <v>73</v>
      </c>
      <c r="E127" s="65">
        <v>0</v>
      </c>
      <c r="F127" s="118"/>
      <c r="G127" s="119"/>
      <c r="H127" s="119"/>
      <c r="I127" s="119"/>
      <c r="J127" s="120"/>
    </row>
    <row r="128" spans="1:10" ht="15.75" customHeight="1" x14ac:dyDescent="0.3">
      <c r="A128" s="38"/>
      <c r="B128" s="39" t="s">
        <v>88</v>
      </c>
      <c r="C128" s="40">
        <f>SUM(C116:C127)</f>
        <v>0</v>
      </c>
      <c r="D128" s="39" t="s">
        <v>83</v>
      </c>
      <c r="E128" s="40">
        <f>SUM(E116:E127)</f>
        <v>0</v>
      </c>
      <c r="F128" s="38"/>
      <c r="G128" s="38"/>
      <c r="H128" s="38"/>
      <c r="I128" s="38"/>
      <c r="J128" s="38"/>
    </row>
    <row r="129" spans="1:10" ht="15.75" customHeight="1" x14ac:dyDescent="0.25"/>
    <row r="130" spans="1:10" ht="15.75" customHeight="1" x14ac:dyDescent="0.3">
      <c r="A130" s="122" t="s">
        <v>89</v>
      </c>
      <c r="B130" s="123"/>
      <c r="C130" s="123"/>
      <c r="D130" s="123"/>
      <c r="E130" s="123"/>
      <c r="F130" s="123"/>
      <c r="G130" s="123"/>
      <c r="H130" s="123"/>
      <c r="I130" s="123"/>
      <c r="J130" s="124"/>
    </row>
    <row r="131" spans="1:10" ht="15.75" customHeight="1" x14ac:dyDescent="0.25">
      <c r="A131" s="125" t="s">
        <v>90</v>
      </c>
      <c r="B131" s="127"/>
      <c r="C131" s="125" t="s">
        <v>78</v>
      </c>
      <c r="D131" s="126"/>
      <c r="E131" s="127"/>
      <c r="F131" s="128" t="s">
        <v>79</v>
      </c>
      <c r="G131" s="129"/>
      <c r="H131" s="129"/>
      <c r="I131" s="129"/>
      <c r="J131" s="130"/>
    </row>
    <row r="132" spans="1:10" ht="15.75" customHeight="1" x14ac:dyDescent="0.25">
      <c r="A132" s="34" t="s">
        <v>91</v>
      </c>
      <c r="B132" s="36" t="s">
        <v>86</v>
      </c>
      <c r="C132" s="34" t="s">
        <v>10</v>
      </c>
      <c r="D132" s="37" t="s">
        <v>80</v>
      </c>
      <c r="E132" s="36" t="s">
        <v>92</v>
      </c>
      <c r="F132" s="131"/>
      <c r="G132" s="132"/>
      <c r="H132" s="132"/>
      <c r="I132" s="132"/>
      <c r="J132" s="133"/>
    </row>
    <row r="133" spans="1:10" ht="15.75" customHeight="1" x14ac:dyDescent="0.25">
      <c r="A133" s="60" t="s">
        <v>73</v>
      </c>
      <c r="B133" s="64"/>
      <c r="C133" s="63" t="s">
        <v>73</v>
      </c>
      <c r="D133" s="69"/>
      <c r="E133" s="22">
        <f>D133*VLOOKUP(C133,Controles!$A$1:$B$85,2,FALSE)</f>
        <v>0</v>
      </c>
      <c r="F133" s="118"/>
      <c r="G133" s="119"/>
      <c r="H133" s="119"/>
      <c r="I133" s="119"/>
      <c r="J133" s="120"/>
    </row>
    <row r="134" spans="1:10" ht="15.75" customHeight="1" x14ac:dyDescent="0.25">
      <c r="A134" s="60" t="s">
        <v>73</v>
      </c>
      <c r="B134" s="64"/>
      <c r="C134" s="63" t="s">
        <v>73</v>
      </c>
      <c r="D134" s="65"/>
      <c r="E134" s="22">
        <f>D134*VLOOKUP(C134,Controles!$A$1:$B$85,2,FALSE)</f>
        <v>0</v>
      </c>
      <c r="F134" s="118"/>
      <c r="G134" s="119"/>
      <c r="H134" s="119"/>
      <c r="I134" s="119"/>
      <c r="J134" s="120"/>
    </row>
    <row r="135" spans="1:10" ht="15.75" customHeight="1" x14ac:dyDescent="0.25">
      <c r="A135" s="60" t="s">
        <v>73</v>
      </c>
      <c r="B135" s="64"/>
      <c r="C135" s="63" t="s">
        <v>73</v>
      </c>
      <c r="D135" s="65"/>
      <c r="E135" s="22">
        <f>D135*VLOOKUP(C135,Controles!$A$1:$B$85,2,FALSE)</f>
        <v>0</v>
      </c>
      <c r="F135" s="118"/>
      <c r="G135" s="119"/>
      <c r="H135" s="119"/>
      <c r="I135" s="119"/>
      <c r="J135" s="120"/>
    </row>
    <row r="136" spans="1:10" ht="15.75" customHeight="1" x14ac:dyDescent="0.25">
      <c r="A136" s="60" t="s">
        <v>73</v>
      </c>
      <c r="B136" s="64"/>
      <c r="C136" s="63" t="s">
        <v>73</v>
      </c>
      <c r="D136" s="65"/>
      <c r="E136" s="22">
        <f>D136*VLOOKUP(C136,Controles!$A$1:$B$85,2,FALSE)</f>
        <v>0</v>
      </c>
      <c r="F136" s="118"/>
      <c r="G136" s="119"/>
      <c r="H136" s="119"/>
      <c r="I136" s="119"/>
      <c r="J136" s="120"/>
    </row>
    <row r="137" spans="1:10" ht="15.75" customHeight="1" x14ac:dyDescent="0.25">
      <c r="A137" s="60" t="s">
        <v>73</v>
      </c>
      <c r="B137" s="64"/>
      <c r="C137" s="63" t="s">
        <v>73</v>
      </c>
      <c r="D137" s="65"/>
      <c r="E137" s="22">
        <f>D137*VLOOKUP(C137,Controles!$A$1:$B$85,2,FALSE)</f>
        <v>0</v>
      </c>
      <c r="F137" s="118"/>
      <c r="G137" s="119"/>
      <c r="H137" s="119"/>
      <c r="I137" s="119"/>
      <c r="J137" s="120"/>
    </row>
    <row r="138" spans="1:10" ht="15.75" customHeight="1" x14ac:dyDescent="0.25">
      <c r="A138" s="60" t="s">
        <v>73</v>
      </c>
      <c r="B138" s="64"/>
      <c r="C138" s="63" t="s">
        <v>73</v>
      </c>
      <c r="D138" s="65"/>
      <c r="E138" s="22">
        <f>D138*VLOOKUP(C138,Controles!$A$1:$B$85,2,FALSE)</f>
        <v>0</v>
      </c>
      <c r="F138" s="118"/>
      <c r="G138" s="119"/>
      <c r="H138" s="119"/>
      <c r="I138" s="119"/>
      <c r="J138" s="120"/>
    </row>
    <row r="139" spans="1:10" ht="15.75" customHeight="1" x14ac:dyDescent="0.25">
      <c r="A139" s="60" t="s">
        <v>73</v>
      </c>
      <c r="B139" s="64"/>
      <c r="C139" s="63" t="s">
        <v>73</v>
      </c>
      <c r="D139" s="65"/>
      <c r="E139" s="22">
        <f>D139*VLOOKUP(C139,Controles!$A$1:$B$85,2,FALSE)</f>
        <v>0</v>
      </c>
      <c r="F139" s="118"/>
      <c r="G139" s="119"/>
      <c r="H139" s="119"/>
      <c r="I139" s="119"/>
      <c r="J139" s="120"/>
    </row>
    <row r="140" spans="1:10" ht="15.75" customHeight="1" x14ac:dyDescent="0.25">
      <c r="A140" s="60" t="s">
        <v>73</v>
      </c>
      <c r="B140" s="64"/>
      <c r="C140" s="63" t="s">
        <v>73</v>
      </c>
      <c r="D140" s="65"/>
      <c r="E140" s="22">
        <f>D140*VLOOKUP(C140,Controles!$A$1:$B$85,2,FALSE)</f>
        <v>0</v>
      </c>
      <c r="F140" s="118"/>
      <c r="G140" s="119"/>
      <c r="H140" s="119"/>
      <c r="I140" s="119"/>
      <c r="J140" s="120"/>
    </row>
    <row r="141" spans="1:10" ht="15.75" customHeight="1" x14ac:dyDescent="0.25">
      <c r="A141" s="60" t="s">
        <v>73</v>
      </c>
      <c r="B141" s="64"/>
      <c r="C141" s="63" t="s">
        <v>73</v>
      </c>
      <c r="D141" s="65"/>
      <c r="E141" s="22">
        <f>D141*VLOOKUP(C141,Controles!$A$1:$B$85,2,FALSE)</f>
        <v>0</v>
      </c>
      <c r="F141" s="118"/>
      <c r="G141" s="119"/>
      <c r="H141" s="119"/>
      <c r="I141" s="119"/>
      <c r="J141" s="120"/>
    </row>
    <row r="142" spans="1:10" ht="15.75" customHeight="1" x14ac:dyDescent="0.25">
      <c r="A142" s="60" t="s">
        <v>73</v>
      </c>
      <c r="B142" s="64"/>
      <c r="C142" s="63" t="s">
        <v>73</v>
      </c>
      <c r="D142" s="60"/>
      <c r="E142" s="22">
        <f>D142*VLOOKUP(C142,Controles!$A$1:$B$85,2,FALSE)</f>
        <v>0</v>
      </c>
      <c r="F142" s="118"/>
      <c r="G142" s="119"/>
      <c r="H142" s="119"/>
      <c r="I142" s="119"/>
      <c r="J142" s="120"/>
    </row>
    <row r="143" spans="1:10" ht="15.75" customHeight="1" x14ac:dyDescent="0.25">
      <c r="A143" s="60" t="s">
        <v>73</v>
      </c>
      <c r="B143" s="64"/>
      <c r="C143" s="63" t="s">
        <v>73</v>
      </c>
      <c r="D143" s="60"/>
      <c r="E143" s="22">
        <f>D143*VLOOKUP(C143,Controles!$A$1:$B$85,2,FALSE)</f>
        <v>0</v>
      </c>
      <c r="F143" s="66"/>
      <c r="G143" s="67"/>
      <c r="H143" s="67"/>
      <c r="I143" s="67"/>
      <c r="J143" s="68"/>
    </row>
    <row r="144" spans="1:10" ht="15.75" customHeight="1" x14ac:dyDescent="0.25">
      <c r="A144" s="60" t="s">
        <v>73</v>
      </c>
      <c r="B144" s="64"/>
      <c r="C144" s="63" t="s">
        <v>73</v>
      </c>
      <c r="D144" s="60"/>
      <c r="E144" s="22">
        <f>D144*VLOOKUP(C144,Controles!$A$1:$B$85,2,FALSE)</f>
        <v>0</v>
      </c>
      <c r="F144" s="118"/>
      <c r="G144" s="119"/>
      <c r="H144" s="119"/>
      <c r="I144" s="119"/>
      <c r="J144" s="120"/>
    </row>
    <row r="145" spans="1:10" ht="15.75" customHeight="1" x14ac:dyDescent="0.3">
      <c r="A145" s="39" t="s">
        <v>88</v>
      </c>
      <c r="B145" s="40">
        <f>SUM(B133:B144)</f>
        <v>0</v>
      </c>
      <c r="C145" s="38"/>
      <c r="D145" s="39" t="s">
        <v>83</v>
      </c>
      <c r="E145" s="40">
        <f>SUM(E133:E144)</f>
        <v>0</v>
      </c>
      <c r="F145" s="41"/>
      <c r="G145" s="41"/>
      <c r="H145" s="38"/>
      <c r="I145" s="38"/>
      <c r="J145" s="38"/>
    </row>
    <row r="146" spans="1:10" ht="15.75" customHeight="1" x14ac:dyDescent="0.25">
      <c r="A146" s="27"/>
      <c r="B146" s="28"/>
      <c r="C146" s="27"/>
      <c r="D146" s="27"/>
      <c r="E146" s="28"/>
      <c r="F146" s="28"/>
      <c r="G146" s="28"/>
    </row>
    <row r="147" spans="1:10" ht="15.75" customHeight="1" x14ac:dyDescent="0.3">
      <c r="A147" s="152" t="s">
        <v>93</v>
      </c>
      <c r="B147" s="124"/>
      <c r="C147" s="30">
        <f>SUM(C111,C128,B145)</f>
        <v>0</v>
      </c>
      <c r="D147" s="27"/>
      <c r="E147" s="28"/>
      <c r="F147" s="28"/>
      <c r="G147" s="28"/>
    </row>
    <row r="148" spans="1:10" ht="15.75" customHeight="1" x14ac:dyDescent="0.3">
      <c r="A148" s="152" t="s">
        <v>94</v>
      </c>
      <c r="B148" s="124"/>
      <c r="C148" s="30">
        <f>SUM(F111,E128,E145)</f>
        <v>0</v>
      </c>
      <c r="D148" s="27"/>
      <c r="E148" s="28"/>
      <c r="F148" s="28"/>
      <c r="G148" s="28"/>
    </row>
    <row r="149" spans="1:10" ht="15.75" customHeight="1" x14ac:dyDescent="0.3">
      <c r="A149" s="153" t="s">
        <v>95</v>
      </c>
      <c r="B149" s="124"/>
      <c r="C149" s="42">
        <f>C147-C148</f>
        <v>0</v>
      </c>
      <c r="D149" s="27"/>
      <c r="E149" s="28"/>
      <c r="F149" s="28"/>
      <c r="G149" s="28"/>
    </row>
    <row r="150" spans="1:10" ht="15.75" customHeight="1" x14ac:dyDescent="0.25">
      <c r="B150" s="43"/>
      <c r="F150" s="28"/>
      <c r="G150" s="28"/>
    </row>
    <row r="151" spans="1:10" ht="15.75" customHeight="1" x14ac:dyDescent="0.3">
      <c r="A151" s="154" t="s">
        <v>96</v>
      </c>
      <c r="B151" s="123"/>
      <c r="C151" s="123"/>
      <c r="D151" s="123"/>
      <c r="E151" s="124"/>
      <c r="F151" s="44"/>
    </row>
    <row r="152" spans="1:10" ht="15.75" customHeight="1" x14ac:dyDescent="0.25">
      <c r="A152" s="45" t="s">
        <v>54</v>
      </c>
      <c r="B152" s="45" t="s">
        <v>97</v>
      </c>
      <c r="C152" s="45" t="s">
        <v>56</v>
      </c>
      <c r="D152" s="45" t="s">
        <v>98</v>
      </c>
      <c r="E152" s="45" t="s">
        <v>99</v>
      </c>
      <c r="F152" s="27"/>
    </row>
    <row r="153" spans="1:10" ht="15.75" customHeight="1" x14ac:dyDescent="0.25">
      <c r="A153" s="46" t="s">
        <v>58</v>
      </c>
      <c r="B153" s="47">
        <f t="shared" ref="B153:D153" si="6">B69</f>
        <v>0</v>
      </c>
      <c r="C153" s="47">
        <f t="shared" si="6"/>
        <v>0</v>
      </c>
      <c r="D153" s="47">
        <f t="shared" si="6"/>
        <v>0</v>
      </c>
      <c r="E153" s="47">
        <f>SUM(E154:E158)</f>
        <v>0</v>
      </c>
      <c r="F153" s="27"/>
      <c r="G153" s="28"/>
    </row>
    <row r="154" spans="1:10" ht="15.75" customHeight="1" x14ac:dyDescent="0.25">
      <c r="A154" s="21" t="s">
        <v>59</v>
      </c>
      <c r="B154" s="22">
        <f t="shared" ref="B154:D154" si="7">B70</f>
        <v>0</v>
      </c>
      <c r="C154" s="22">
        <f t="shared" si="7"/>
        <v>0</v>
      </c>
      <c r="D154" s="22">
        <f t="shared" si="7"/>
        <v>0</v>
      </c>
      <c r="E154" s="22">
        <f t="shared" ref="E154:E158" si="8">D154+SUMIF($D$116:$D$127,A154,$E$116:$E$127)-SUMIF($A$133:$A$144,A154,$B$133:$B$144)</f>
        <v>0</v>
      </c>
      <c r="F154" s="28"/>
    </row>
    <row r="155" spans="1:10" ht="15.75" customHeight="1" x14ac:dyDescent="0.25">
      <c r="A155" s="21" t="s">
        <v>60</v>
      </c>
      <c r="B155" s="22">
        <f t="shared" ref="B155:D155" si="9">B71</f>
        <v>0</v>
      </c>
      <c r="C155" s="22">
        <f t="shared" si="9"/>
        <v>0</v>
      </c>
      <c r="D155" s="22">
        <f t="shared" si="9"/>
        <v>0</v>
      </c>
      <c r="E155" s="22">
        <f t="shared" si="8"/>
        <v>0</v>
      </c>
    </row>
    <row r="156" spans="1:10" ht="15.75" customHeight="1" x14ac:dyDescent="0.25">
      <c r="A156" s="21" t="s">
        <v>61</v>
      </c>
      <c r="B156" s="22">
        <f t="shared" ref="B156:D156" si="10">B72</f>
        <v>0</v>
      </c>
      <c r="C156" s="22">
        <f t="shared" si="10"/>
        <v>0</v>
      </c>
      <c r="D156" s="22">
        <f t="shared" si="10"/>
        <v>0</v>
      </c>
      <c r="E156" s="22">
        <f t="shared" si="8"/>
        <v>0</v>
      </c>
    </row>
    <row r="157" spans="1:10" ht="15.75" customHeight="1" x14ac:dyDescent="0.25">
      <c r="A157" s="21" t="s">
        <v>62</v>
      </c>
      <c r="B157" s="22">
        <f t="shared" ref="B157:D157" si="11">B73</f>
        <v>0</v>
      </c>
      <c r="C157" s="22">
        <f t="shared" si="11"/>
        <v>0</v>
      </c>
      <c r="D157" s="22">
        <f t="shared" si="11"/>
        <v>0</v>
      </c>
      <c r="E157" s="22">
        <f t="shared" si="8"/>
        <v>0</v>
      </c>
      <c r="F157" s="28"/>
    </row>
    <row r="158" spans="1:10" ht="15.75" customHeight="1" x14ac:dyDescent="0.25">
      <c r="A158" s="21" t="s">
        <v>63</v>
      </c>
      <c r="B158" s="22">
        <f t="shared" ref="B158:D158" si="12">B74</f>
        <v>0</v>
      </c>
      <c r="C158" s="22">
        <f t="shared" si="12"/>
        <v>0</v>
      </c>
      <c r="D158" s="22">
        <f t="shared" si="12"/>
        <v>0</v>
      </c>
      <c r="E158" s="22">
        <f t="shared" si="8"/>
        <v>0</v>
      </c>
      <c r="F158" s="27"/>
      <c r="G158" s="27"/>
    </row>
    <row r="159" spans="1:10" ht="15.75" customHeight="1" x14ac:dyDescent="0.25">
      <c r="A159" s="48" t="s">
        <v>64</v>
      </c>
      <c r="B159" s="49">
        <f t="shared" ref="B159:D159" si="13">B75</f>
        <v>0</v>
      </c>
      <c r="C159" s="49">
        <f t="shared" si="13"/>
        <v>0</v>
      </c>
      <c r="D159" s="49">
        <f t="shared" si="13"/>
        <v>0</v>
      </c>
      <c r="E159" s="49">
        <f>E160</f>
        <v>0</v>
      </c>
      <c r="F159" s="27"/>
      <c r="G159" s="27"/>
    </row>
    <row r="160" spans="1:10" ht="15.75" customHeight="1" x14ac:dyDescent="0.25">
      <c r="A160" s="21" t="s">
        <v>65</v>
      </c>
      <c r="B160" s="22">
        <f t="shared" ref="B160:D160" si="14">B76</f>
        <v>0</v>
      </c>
      <c r="C160" s="22">
        <f t="shared" si="14"/>
        <v>0</v>
      </c>
      <c r="D160" s="22">
        <f t="shared" si="14"/>
        <v>0</v>
      </c>
      <c r="E160" s="22">
        <f>B160-C160</f>
        <v>0</v>
      </c>
      <c r="F160" s="27"/>
      <c r="G160" s="27"/>
    </row>
    <row r="161" spans="1:7" ht="15.75" customHeight="1" x14ac:dyDescent="0.3">
      <c r="A161" s="23" t="s">
        <v>66</v>
      </c>
      <c r="B161" s="50">
        <f t="shared" ref="B161:D161" si="15">B159+B153</f>
        <v>0</v>
      </c>
      <c r="C161" s="26">
        <f t="shared" si="15"/>
        <v>0</v>
      </c>
      <c r="D161" s="50">
        <f t="shared" si="15"/>
        <v>0</v>
      </c>
      <c r="E161" s="26">
        <f>E153+E159</f>
        <v>0</v>
      </c>
      <c r="F161" s="27"/>
      <c r="G161" s="27"/>
    </row>
    <row r="162" spans="1:7" ht="15.75" customHeight="1" x14ac:dyDescent="0.25">
      <c r="A162" s="48" t="s">
        <v>100</v>
      </c>
      <c r="B162" s="51"/>
      <c r="C162" s="52"/>
      <c r="D162" s="52"/>
      <c r="F162" s="27"/>
      <c r="G162" s="27"/>
    </row>
    <row r="163" spans="1:7" ht="15.75" customHeight="1" x14ac:dyDescent="0.25">
      <c r="A163" s="53" t="s">
        <v>10</v>
      </c>
      <c r="B163" s="52" t="s">
        <v>162</v>
      </c>
      <c r="C163" s="52" t="s">
        <v>71</v>
      </c>
      <c r="D163" s="52" t="s">
        <v>101</v>
      </c>
      <c r="F163" s="28"/>
      <c r="G163" s="28"/>
    </row>
    <row r="164" spans="1:7" ht="15.75" customHeight="1" x14ac:dyDescent="0.25">
      <c r="A164" s="21" t="str">
        <f t="shared" ref="A164:A175" si="16">A81</f>
        <v>Selecione</v>
      </c>
      <c r="B164" s="33">
        <f t="shared" ref="B164:B175" si="17">D81-SUMIF($A$116:$A$127,A164,$B$116:$B$127)-SUMIF($A$99:$A$110,A164,$B$99:$B$110)+SUMIF($D$99:$D$110,A164,$E$99:$E$110)+SUMIF($C$133:$C$144,A164,$D$133:$D$144)</f>
        <v>0</v>
      </c>
      <c r="C164" s="54">
        <f>VLOOKUP(A164,Controles!$A$1:$B$84,2,FALSE)</f>
        <v>9.9999999999999995E-7</v>
      </c>
      <c r="D164" s="54">
        <f t="shared" ref="D164:D175" si="18">C164*B164</f>
        <v>0</v>
      </c>
      <c r="F164" s="55"/>
      <c r="G164" s="27"/>
    </row>
    <row r="165" spans="1:7" ht="15.75" customHeight="1" x14ac:dyDescent="0.25">
      <c r="A165" s="21" t="str">
        <f t="shared" si="16"/>
        <v>Selecione</v>
      </c>
      <c r="B165" s="33">
        <f t="shared" si="17"/>
        <v>0</v>
      </c>
      <c r="C165" s="54">
        <f>VLOOKUP(A165,Controles!$A$1:$B$84,2,FALSE)</f>
        <v>9.9999999999999995E-7</v>
      </c>
      <c r="D165" s="54">
        <f t="shared" si="18"/>
        <v>0</v>
      </c>
      <c r="F165" s="55"/>
      <c r="G165" s="27"/>
    </row>
    <row r="166" spans="1:7" ht="15.75" customHeight="1" x14ac:dyDescent="0.25">
      <c r="A166" s="21" t="str">
        <f t="shared" si="16"/>
        <v>Selecione</v>
      </c>
      <c r="B166" s="33">
        <f t="shared" si="17"/>
        <v>0</v>
      </c>
      <c r="C166" s="54">
        <f>VLOOKUP(A166,Controles!$A$1:$B$84,2,FALSE)</f>
        <v>9.9999999999999995E-7</v>
      </c>
      <c r="D166" s="54">
        <f t="shared" si="18"/>
        <v>0</v>
      </c>
      <c r="F166" s="55"/>
      <c r="G166" s="27"/>
    </row>
    <row r="167" spans="1:7" ht="15.75" customHeight="1" x14ac:dyDescent="0.25">
      <c r="A167" s="21" t="str">
        <f t="shared" si="16"/>
        <v>Selecione</v>
      </c>
      <c r="B167" s="33">
        <f t="shared" si="17"/>
        <v>0</v>
      </c>
      <c r="C167" s="54">
        <f>VLOOKUP(A167,Controles!$A$1:$B$84,2,FALSE)</f>
        <v>9.9999999999999995E-7</v>
      </c>
      <c r="D167" s="54">
        <f t="shared" si="18"/>
        <v>0</v>
      </c>
      <c r="F167" s="55"/>
      <c r="G167" s="27"/>
    </row>
    <row r="168" spans="1:7" ht="15.75" customHeight="1" x14ac:dyDescent="0.25">
      <c r="A168" s="21" t="str">
        <f t="shared" si="16"/>
        <v>Selecione</v>
      </c>
      <c r="B168" s="33">
        <f t="shared" si="17"/>
        <v>0</v>
      </c>
      <c r="C168" s="54">
        <f>VLOOKUP(A168,Controles!$A$1:$B$84,2,FALSE)</f>
        <v>9.9999999999999995E-7</v>
      </c>
      <c r="D168" s="54">
        <f t="shared" si="18"/>
        <v>0</v>
      </c>
      <c r="F168" s="55"/>
      <c r="G168" s="27"/>
    </row>
    <row r="169" spans="1:7" ht="15.75" customHeight="1" x14ac:dyDescent="0.25">
      <c r="A169" s="21" t="str">
        <f t="shared" si="16"/>
        <v>Selecione</v>
      </c>
      <c r="B169" s="33">
        <f t="shared" si="17"/>
        <v>0</v>
      </c>
      <c r="C169" s="54">
        <f>VLOOKUP(A169,Controles!$A$1:$B$84,2,FALSE)</f>
        <v>9.9999999999999995E-7</v>
      </c>
      <c r="D169" s="54">
        <f t="shared" si="18"/>
        <v>0</v>
      </c>
      <c r="F169" s="55"/>
      <c r="G169" s="27"/>
    </row>
    <row r="170" spans="1:7" ht="15.75" customHeight="1" x14ac:dyDescent="0.25">
      <c r="A170" s="21" t="str">
        <f t="shared" si="16"/>
        <v>Selecione</v>
      </c>
      <c r="B170" s="33">
        <f t="shared" si="17"/>
        <v>0</v>
      </c>
      <c r="C170" s="54">
        <f>VLOOKUP(A170,Controles!$A$1:$B$84,2,FALSE)</f>
        <v>9.9999999999999995E-7</v>
      </c>
      <c r="D170" s="54">
        <f t="shared" si="18"/>
        <v>0</v>
      </c>
      <c r="F170" s="55"/>
      <c r="G170" s="27"/>
    </row>
    <row r="171" spans="1:7" ht="15.75" customHeight="1" x14ac:dyDescent="0.25">
      <c r="A171" s="21" t="str">
        <f t="shared" si="16"/>
        <v>Selecione</v>
      </c>
      <c r="B171" s="33">
        <f t="shared" si="17"/>
        <v>0</v>
      </c>
      <c r="C171" s="54">
        <f>VLOOKUP(A171,Controles!$A$1:$B$84,2,FALSE)</f>
        <v>9.9999999999999995E-7</v>
      </c>
      <c r="D171" s="54">
        <f t="shared" si="18"/>
        <v>0</v>
      </c>
      <c r="F171" s="55"/>
      <c r="G171" s="27"/>
    </row>
    <row r="172" spans="1:7" ht="15.75" customHeight="1" x14ac:dyDescent="0.25">
      <c r="A172" s="21" t="str">
        <f t="shared" si="16"/>
        <v>Selecione</v>
      </c>
      <c r="B172" s="33">
        <f t="shared" si="17"/>
        <v>0</v>
      </c>
      <c r="C172" s="54">
        <f>VLOOKUP(A172,Controles!$A$1:$B$84,2,FALSE)</f>
        <v>9.9999999999999995E-7</v>
      </c>
      <c r="D172" s="54">
        <f t="shared" si="18"/>
        <v>0</v>
      </c>
      <c r="F172" s="55"/>
      <c r="G172" s="27"/>
    </row>
    <row r="173" spans="1:7" ht="15.75" customHeight="1" x14ac:dyDescent="0.25">
      <c r="A173" s="21" t="str">
        <f t="shared" si="16"/>
        <v>Selecione</v>
      </c>
      <c r="B173" s="33">
        <f t="shared" si="17"/>
        <v>0</v>
      </c>
      <c r="C173" s="54">
        <f>VLOOKUP(A173,Controles!$A$1:$B$84,2,FALSE)</f>
        <v>9.9999999999999995E-7</v>
      </c>
      <c r="D173" s="54">
        <f t="shared" si="18"/>
        <v>0</v>
      </c>
      <c r="F173" s="55"/>
      <c r="G173" s="27"/>
    </row>
    <row r="174" spans="1:7" ht="15.75" customHeight="1" x14ac:dyDescent="0.25">
      <c r="A174" s="21" t="str">
        <f t="shared" si="16"/>
        <v>Selecione</v>
      </c>
      <c r="B174" s="33">
        <f t="shared" si="17"/>
        <v>0</v>
      </c>
      <c r="C174" s="54">
        <f>VLOOKUP(A174,Controles!$A$1:$B$84,2,FALSE)</f>
        <v>9.9999999999999995E-7</v>
      </c>
      <c r="D174" s="54">
        <f t="shared" si="18"/>
        <v>0</v>
      </c>
      <c r="F174" s="55"/>
      <c r="G174" s="27"/>
    </row>
    <row r="175" spans="1:7" ht="15.75" customHeight="1" x14ac:dyDescent="0.25">
      <c r="A175" s="21" t="str">
        <f t="shared" si="16"/>
        <v>Selecione</v>
      </c>
      <c r="B175" s="33">
        <f t="shared" si="17"/>
        <v>0</v>
      </c>
      <c r="C175" s="54">
        <f>VLOOKUP(A175,Controles!$A$1:$B$84,2,FALSE)</f>
        <v>9.9999999999999995E-7</v>
      </c>
      <c r="D175" s="54">
        <f t="shared" si="18"/>
        <v>0</v>
      </c>
      <c r="F175" s="55"/>
      <c r="G175" s="27"/>
    </row>
    <row r="176" spans="1:7" ht="15.75" customHeight="1" x14ac:dyDescent="0.3">
      <c r="C176" s="23" t="s">
        <v>74</v>
      </c>
      <c r="D176" s="56">
        <f>SUM(D164:D175)</f>
        <v>0</v>
      </c>
      <c r="G176" s="27"/>
    </row>
    <row r="177" spans="3:7" ht="15.75" customHeight="1" x14ac:dyDescent="0.3">
      <c r="C177" s="23" t="s">
        <v>102</v>
      </c>
      <c r="D177" s="56">
        <f>D176+C161+E161</f>
        <v>0</v>
      </c>
      <c r="G177" s="27"/>
    </row>
    <row r="178" spans="3:7" ht="15.75" customHeight="1" x14ac:dyDescent="0.25">
      <c r="E178" s="27"/>
    </row>
    <row r="179" spans="3:7" ht="15.75" customHeight="1" x14ac:dyDescent="0.25"/>
    <row r="180" spans="3:7" ht="15.75" customHeight="1" x14ac:dyDescent="0.25"/>
    <row r="181" spans="3:7" ht="15.75" customHeight="1" x14ac:dyDescent="0.25"/>
    <row r="182" spans="3:7" ht="15.75" customHeight="1" x14ac:dyDescent="0.25"/>
    <row r="183" spans="3:7" ht="15.75" customHeight="1" x14ac:dyDescent="0.25"/>
    <row r="184" spans="3:7" ht="15.75" customHeight="1" x14ac:dyDescent="0.25"/>
    <row r="185" spans="3:7" ht="15.75" customHeight="1" x14ac:dyDescent="0.25"/>
    <row r="186" spans="3:7" ht="15.75" customHeight="1" x14ac:dyDescent="0.25"/>
    <row r="187" spans="3:7" ht="15.75" customHeight="1" x14ac:dyDescent="0.25"/>
    <row r="188" spans="3:7" ht="15.75" customHeight="1" x14ac:dyDescent="0.25"/>
    <row r="189" spans="3:7" ht="15.75" customHeight="1" x14ac:dyDescent="0.25"/>
    <row r="190" spans="3:7" ht="15.75" customHeight="1" x14ac:dyDescent="0.25"/>
    <row r="191" spans="3:7" ht="15.75" customHeight="1" x14ac:dyDescent="0.25"/>
    <row r="192" spans="3:7"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sheetData>
  <sheetProtection algorithmName="SHA-512" hashValue="VkuL6Pcxu85G9+iAIOSuxW/GVpo2Gbjfary60Iu1iVtshO3Vu8u/2aalz/sfQTokrZFjn3Zps7CH3Tu0WH/jEA==" saltValue="+jyYFEM+CPqOYAM/Q7Bxtg==" spinCount="100000" sheet="1" formatCells="0" formatColumns="0" selectLockedCells="1"/>
  <mergeCells count="74">
    <mergeCell ref="F124:J124"/>
    <mergeCell ref="F125:J125"/>
    <mergeCell ref="F127:J127"/>
    <mergeCell ref="A130:J130"/>
    <mergeCell ref="A131:B131"/>
    <mergeCell ref="C131:E131"/>
    <mergeCell ref="F131:J132"/>
    <mergeCell ref="A148:B148"/>
    <mergeCell ref="A149:B149"/>
    <mergeCell ref="A151:E151"/>
    <mergeCell ref="F133:J133"/>
    <mergeCell ref="F134:J134"/>
    <mergeCell ref="F135:J135"/>
    <mergeCell ref="F136:J136"/>
    <mergeCell ref="F137:J137"/>
    <mergeCell ref="F138:J138"/>
    <mergeCell ref="F139:J139"/>
    <mergeCell ref="F140:J140"/>
    <mergeCell ref="F141:J141"/>
    <mergeCell ref="F142:J142"/>
    <mergeCell ref="F144:J144"/>
    <mergeCell ref="A147:B147"/>
    <mergeCell ref="A1:H1"/>
    <mergeCell ref="A2:H2"/>
    <mergeCell ref="A3:H3"/>
    <mergeCell ref="A4:H4"/>
    <mergeCell ref="A5:H5"/>
    <mergeCell ref="A6:H6"/>
    <mergeCell ref="A8:H8"/>
    <mergeCell ref="A11:H11"/>
    <mergeCell ref="A12:H12"/>
    <mergeCell ref="A14:H14"/>
    <mergeCell ref="A7:H7"/>
    <mergeCell ref="A16:H16"/>
    <mergeCell ref="A17:H17"/>
    <mergeCell ref="A19:D19"/>
    <mergeCell ref="A20:D20"/>
    <mergeCell ref="A9:H9"/>
    <mergeCell ref="A60:F60"/>
    <mergeCell ref="B61:F61"/>
    <mergeCell ref="B62:F62"/>
    <mergeCell ref="B63:F63"/>
    <mergeCell ref="B64:F64"/>
    <mergeCell ref="B65:F65"/>
    <mergeCell ref="A67:D67"/>
    <mergeCell ref="A96:J96"/>
    <mergeCell ref="A97:C97"/>
    <mergeCell ref="D97:F97"/>
    <mergeCell ref="G97:J98"/>
    <mergeCell ref="G105:J105"/>
    <mergeCell ref="G106:J106"/>
    <mergeCell ref="G107:J107"/>
    <mergeCell ref="G108:J108"/>
    <mergeCell ref="G99:J99"/>
    <mergeCell ref="G100:J100"/>
    <mergeCell ref="G101:J101"/>
    <mergeCell ref="G102:J102"/>
    <mergeCell ref="G103:J103"/>
    <mergeCell ref="F121:J121"/>
    <mergeCell ref="F122:J122"/>
    <mergeCell ref="F123:J123"/>
    <mergeCell ref="A10:H10"/>
    <mergeCell ref="F116:J116"/>
    <mergeCell ref="F117:J117"/>
    <mergeCell ref="F118:J118"/>
    <mergeCell ref="F119:J119"/>
    <mergeCell ref="F120:J120"/>
    <mergeCell ref="G109:J109"/>
    <mergeCell ref="G110:J110"/>
    <mergeCell ref="A113:J113"/>
    <mergeCell ref="A114:C114"/>
    <mergeCell ref="D114:E114"/>
    <mergeCell ref="F114:J115"/>
    <mergeCell ref="G104:J104"/>
  </mergeCells>
  <conditionalFormatting sqref="C149">
    <cfRule type="cellIs" dxfId="3" priority="1" operator="equal">
      <formula>0</formula>
    </cfRule>
    <cfRule type="cellIs" dxfId="2" priority="2" operator="notEqual">
      <formula>0</formula>
    </cfRule>
  </conditionalFormatting>
  <pageMargins left="0.511811024" right="0.511811024" top="0.78740157499999996" bottom="0.78740157499999996"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Selecione uma opção da caixa de seleção!">
          <x14:formula1>
            <xm:f>Controles!$D$1:$D$6</xm:f>
          </x14:formula1>
          <xm:sqref>D116:D127 A133:A144</xm:sqref>
        </x14:dataValidation>
        <x14:dataValidation type="list" allowBlank="1" showInputMessage="1" showErrorMessage="1" prompt="Selecione uma opção da caixa de seleção!">
          <x14:formula1>
            <xm:f>Controles!$A$1:$A$85</xm:f>
          </x14:formula1>
          <xm:sqref>A81:A92 A99:A110 A116:A127 C133:C144 D99:D110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1"/>
  <sheetViews>
    <sheetView topLeftCell="A76" workbookViewId="0">
      <selection activeCell="B86" sqref="B86"/>
    </sheetView>
  </sheetViews>
  <sheetFormatPr defaultColWidth="14.42578125" defaultRowHeight="15" customHeight="1" x14ac:dyDescent="0.25"/>
  <cols>
    <col min="1" max="1" width="18.7109375" customWidth="1"/>
    <col min="2" max="2" width="13.28515625" bestFit="1" customWidth="1"/>
    <col min="3" max="3" width="8.7109375" customWidth="1"/>
    <col min="4" max="4" width="26.140625" customWidth="1"/>
    <col min="5" max="26" width="8.7109375" customWidth="1"/>
  </cols>
  <sheetData>
    <row r="1" spans="1:4" x14ac:dyDescent="0.25">
      <c r="A1" s="27" t="s">
        <v>73</v>
      </c>
      <c r="B1" s="55">
        <v>9.9999999999999995E-7</v>
      </c>
      <c r="D1" s="57" t="s">
        <v>73</v>
      </c>
    </row>
    <row r="2" spans="1:4" ht="15.75" x14ac:dyDescent="0.25">
      <c r="A2" s="27" t="s">
        <v>13</v>
      </c>
      <c r="B2" s="55">
        <v>400</v>
      </c>
      <c r="D2" s="38" t="s">
        <v>59</v>
      </c>
    </row>
    <row r="3" spans="1:4" ht="15.75" x14ac:dyDescent="0.25">
      <c r="A3" s="27" t="s">
        <v>15</v>
      </c>
      <c r="B3" s="55">
        <v>550</v>
      </c>
      <c r="D3" s="38" t="s">
        <v>60</v>
      </c>
    </row>
    <row r="4" spans="1:4" ht="15.75" x14ac:dyDescent="0.25">
      <c r="A4" s="27" t="s">
        <v>17</v>
      </c>
      <c r="B4" s="55">
        <v>400</v>
      </c>
      <c r="D4" s="38" t="s">
        <v>61</v>
      </c>
    </row>
    <row r="5" spans="1:4" ht="15.75" x14ac:dyDescent="0.25">
      <c r="A5" s="27" t="s">
        <v>19</v>
      </c>
      <c r="B5" s="55">
        <v>400</v>
      </c>
      <c r="D5" s="38" t="s">
        <v>62</v>
      </c>
    </row>
    <row r="6" spans="1:4" ht="15.75" x14ac:dyDescent="0.25">
      <c r="A6" s="27" t="s">
        <v>21</v>
      </c>
      <c r="B6" s="55">
        <v>550</v>
      </c>
      <c r="D6" s="38" t="s">
        <v>63</v>
      </c>
    </row>
    <row r="7" spans="1:4" x14ac:dyDescent="0.25">
      <c r="A7" s="27" t="s">
        <v>23</v>
      </c>
      <c r="B7" s="55">
        <v>400</v>
      </c>
    </row>
    <row r="8" spans="1:4" x14ac:dyDescent="0.25">
      <c r="A8" s="27" t="s">
        <v>25</v>
      </c>
      <c r="B8" s="55">
        <v>400</v>
      </c>
    </row>
    <row r="9" spans="1:4" x14ac:dyDescent="0.25">
      <c r="A9" s="27" t="s">
        <v>27</v>
      </c>
      <c r="B9" s="55">
        <v>400</v>
      </c>
    </row>
    <row r="10" spans="1:4" x14ac:dyDescent="0.25">
      <c r="A10" s="27" t="s">
        <v>29</v>
      </c>
      <c r="B10" s="55">
        <v>4000</v>
      </c>
    </row>
    <row r="11" spans="1:4" x14ac:dyDescent="0.25">
      <c r="A11" s="27" t="s">
        <v>30</v>
      </c>
      <c r="B11" s="55">
        <v>3000</v>
      </c>
    </row>
    <row r="12" spans="1:4" x14ac:dyDescent="0.25">
      <c r="A12" s="27" t="s">
        <v>31</v>
      </c>
      <c r="B12" s="55">
        <v>1100</v>
      </c>
    </row>
    <row r="13" spans="1:4" x14ac:dyDescent="0.25">
      <c r="A13" s="27" t="s">
        <v>32</v>
      </c>
      <c r="B13" s="55">
        <v>6000</v>
      </c>
    </row>
    <row r="14" spans="1:4" x14ac:dyDescent="0.25">
      <c r="A14" s="27" t="s">
        <v>33</v>
      </c>
      <c r="B14" s="55">
        <v>5000</v>
      </c>
    </row>
    <row r="15" spans="1:4" x14ac:dyDescent="0.25">
      <c r="A15" s="27" t="s">
        <v>34</v>
      </c>
      <c r="B15" s="55">
        <v>4500</v>
      </c>
    </row>
    <row r="16" spans="1:4" x14ac:dyDescent="0.25">
      <c r="A16" s="27" t="s">
        <v>35</v>
      </c>
      <c r="B16" s="55">
        <v>4000</v>
      </c>
    </row>
    <row r="17" spans="1:2" x14ac:dyDescent="0.25">
      <c r="A17" s="27" t="s">
        <v>36</v>
      </c>
      <c r="B17" s="55">
        <v>3500</v>
      </c>
    </row>
    <row r="18" spans="1:2" x14ac:dyDescent="0.25">
      <c r="A18" s="27" t="s">
        <v>37</v>
      </c>
      <c r="B18" s="55">
        <v>3000</v>
      </c>
    </row>
    <row r="19" spans="1:2" x14ac:dyDescent="0.25">
      <c r="A19" s="27" t="s">
        <v>38</v>
      </c>
      <c r="B19" s="55">
        <v>2500</v>
      </c>
    </row>
    <row r="20" spans="1:2" x14ac:dyDescent="0.25">
      <c r="A20" s="27" t="s">
        <v>39</v>
      </c>
      <c r="B20" s="55">
        <v>1500</v>
      </c>
    </row>
    <row r="21" spans="1:2" ht="15.75" customHeight="1" x14ac:dyDescent="0.25">
      <c r="A21" s="28" t="s">
        <v>40</v>
      </c>
      <c r="B21" s="55">
        <v>800</v>
      </c>
    </row>
    <row r="22" spans="1:2" ht="15.75" customHeight="1" x14ac:dyDescent="0.25">
      <c r="A22" s="27" t="s">
        <v>41</v>
      </c>
      <c r="B22" s="55">
        <v>6200</v>
      </c>
    </row>
    <row r="23" spans="1:2" ht="15.75" customHeight="1" x14ac:dyDescent="0.25">
      <c r="A23" s="27" t="s">
        <v>43</v>
      </c>
      <c r="B23" s="55">
        <v>5200</v>
      </c>
    </row>
    <row r="24" spans="1:2" ht="15.75" customHeight="1" x14ac:dyDescent="0.25">
      <c r="A24" s="27" t="s">
        <v>45</v>
      </c>
      <c r="B24" s="55">
        <v>4200</v>
      </c>
    </row>
    <row r="25" spans="1:2" ht="15.75" customHeight="1" x14ac:dyDescent="0.25">
      <c r="A25" s="27" t="s">
        <v>125</v>
      </c>
      <c r="B25" s="55">
        <v>4100</v>
      </c>
    </row>
    <row r="26" spans="1:2" ht="15.75" customHeight="1" x14ac:dyDescent="0.25">
      <c r="A26" s="27" t="s">
        <v>14</v>
      </c>
      <c r="B26" s="55">
        <v>700</v>
      </c>
    </row>
    <row r="27" spans="1:2" ht="15.75" customHeight="1" x14ac:dyDescent="0.25">
      <c r="A27" s="27" t="s">
        <v>16</v>
      </c>
      <c r="B27" s="55">
        <v>770</v>
      </c>
    </row>
    <row r="28" spans="1:2" ht="15.75" customHeight="1" x14ac:dyDescent="0.25">
      <c r="A28" s="27" t="s">
        <v>18</v>
      </c>
      <c r="B28" s="55">
        <v>560</v>
      </c>
    </row>
    <row r="29" spans="1:2" ht="15.75" customHeight="1" x14ac:dyDescent="0.25">
      <c r="A29" s="27" t="s">
        <v>20</v>
      </c>
      <c r="B29" s="55">
        <v>700</v>
      </c>
    </row>
    <row r="30" spans="1:2" ht="15.75" customHeight="1" x14ac:dyDescent="0.25">
      <c r="A30" s="27" t="s">
        <v>22</v>
      </c>
      <c r="B30" s="55">
        <v>770</v>
      </c>
    </row>
    <row r="31" spans="1:2" ht="15.75" customHeight="1" x14ac:dyDescent="0.25">
      <c r="A31" s="27" t="s">
        <v>24</v>
      </c>
      <c r="B31" s="55">
        <v>560</v>
      </c>
    </row>
    <row r="32" spans="1:2" ht="15.75" customHeight="1" x14ac:dyDescent="0.25">
      <c r="A32" s="27" t="s">
        <v>26</v>
      </c>
      <c r="B32" s="55">
        <v>700</v>
      </c>
    </row>
    <row r="33" spans="1:2" ht="15.75" customHeight="1" x14ac:dyDescent="0.25">
      <c r="A33" s="27" t="s">
        <v>28</v>
      </c>
      <c r="B33" s="55">
        <v>700</v>
      </c>
    </row>
    <row r="34" spans="1:2" ht="15.75" customHeight="1" x14ac:dyDescent="0.25">
      <c r="A34" s="27" t="s">
        <v>103</v>
      </c>
      <c r="B34" s="55">
        <v>4000</v>
      </c>
    </row>
    <row r="35" spans="1:2" ht="15.75" customHeight="1" x14ac:dyDescent="0.25">
      <c r="A35" s="27" t="s">
        <v>104</v>
      </c>
      <c r="B35" s="55">
        <v>3000</v>
      </c>
    </row>
    <row r="36" spans="1:2" ht="15.75" customHeight="1" x14ac:dyDescent="0.25">
      <c r="A36" s="27" t="s">
        <v>105</v>
      </c>
      <c r="B36" s="55">
        <v>1100</v>
      </c>
    </row>
    <row r="37" spans="1:2" ht="15.75" customHeight="1" x14ac:dyDescent="0.25">
      <c r="A37" s="27" t="s">
        <v>106</v>
      </c>
      <c r="B37" s="55">
        <v>6000</v>
      </c>
    </row>
    <row r="38" spans="1:2" ht="15.75" customHeight="1" x14ac:dyDescent="0.25">
      <c r="A38" s="27" t="s">
        <v>107</v>
      </c>
      <c r="B38" s="55">
        <v>5000</v>
      </c>
    </row>
    <row r="39" spans="1:2" ht="15.75" customHeight="1" x14ac:dyDescent="0.25">
      <c r="A39" s="27" t="s">
        <v>108</v>
      </c>
      <c r="B39" s="55">
        <v>4500</v>
      </c>
    </row>
    <row r="40" spans="1:2" ht="15.75" customHeight="1" x14ac:dyDescent="0.25">
      <c r="A40" s="27" t="s">
        <v>109</v>
      </c>
      <c r="B40" s="55">
        <v>4000</v>
      </c>
    </row>
    <row r="41" spans="1:2" ht="15.75" customHeight="1" x14ac:dyDescent="0.25">
      <c r="A41" s="27" t="s">
        <v>110</v>
      </c>
      <c r="B41" s="55">
        <v>3500</v>
      </c>
    </row>
    <row r="42" spans="1:2" ht="15.75" customHeight="1" x14ac:dyDescent="0.25">
      <c r="A42" s="27" t="s">
        <v>111</v>
      </c>
      <c r="B42" s="55">
        <v>3000</v>
      </c>
    </row>
    <row r="43" spans="1:2" ht="15.75" customHeight="1" x14ac:dyDescent="0.25">
      <c r="A43" s="27" t="s">
        <v>112</v>
      </c>
      <c r="B43" s="55">
        <v>2500</v>
      </c>
    </row>
    <row r="44" spans="1:2" ht="15.75" customHeight="1" x14ac:dyDescent="0.25">
      <c r="A44" s="27" t="s">
        <v>113</v>
      </c>
      <c r="B44" s="55">
        <v>1500</v>
      </c>
    </row>
    <row r="45" spans="1:2" ht="15.75" customHeight="1" x14ac:dyDescent="0.25">
      <c r="A45" s="28" t="s">
        <v>114</v>
      </c>
      <c r="B45" s="55">
        <v>800</v>
      </c>
    </row>
    <row r="46" spans="1:2" ht="15.75" customHeight="1" x14ac:dyDescent="0.25">
      <c r="A46" s="27" t="s">
        <v>42</v>
      </c>
      <c r="B46" s="55">
        <v>7750</v>
      </c>
    </row>
    <row r="47" spans="1:2" ht="15.75" customHeight="1" x14ac:dyDescent="0.25">
      <c r="A47" s="27" t="s">
        <v>44</v>
      </c>
      <c r="B47" s="55">
        <v>6500</v>
      </c>
    </row>
    <row r="48" spans="1:2" ht="15.75" customHeight="1" x14ac:dyDescent="0.25">
      <c r="A48" s="27" t="s">
        <v>46</v>
      </c>
      <c r="B48" s="55">
        <v>5250</v>
      </c>
    </row>
    <row r="49" spans="1:2" ht="15.75" customHeight="1" x14ac:dyDescent="0.25">
      <c r="A49" t="s">
        <v>126</v>
      </c>
      <c r="B49" s="55">
        <v>10000</v>
      </c>
    </row>
    <row r="50" spans="1:2" ht="15.75" customHeight="1" x14ac:dyDescent="0.25">
      <c r="A50" t="s">
        <v>127</v>
      </c>
      <c r="B50" s="116">
        <v>9000</v>
      </c>
    </row>
    <row r="51" spans="1:2" ht="15.75" customHeight="1" x14ac:dyDescent="0.25">
      <c r="A51" t="s">
        <v>128</v>
      </c>
      <c r="B51" s="116">
        <v>8000</v>
      </c>
    </row>
    <row r="52" spans="1:2" ht="15.75" customHeight="1" x14ac:dyDescent="0.25">
      <c r="A52" t="s">
        <v>129</v>
      </c>
      <c r="B52" s="116">
        <v>6500</v>
      </c>
    </row>
    <row r="53" spans="1:2" ht="15.75" customHeight="1" x14ac:dyDescent="0.25">
      <c r="A53" t="s">
        <v>130</v>
      </c>
      <c r="B53" s="116">
        <v>5000</v>
      </c>
    </row>
    <row r="54" spans="1:2" ht="15.75" customHeight="1" x14ac:dyDescent="0.25">
      <c r="A54" t="s">
        <v>131</v>
      </c>
      <c r="B54" s="116">
        <v>4500</v>
      </c>
    </row>
    <row r="55" spans="1:2" ht="15.75" customHeight="1" x14ac:dyDescent="0.25">
      <c r="A55" t="s">
        <v>132</v>
      </c>
      <c r="B55" s="116">
        <v>3000</v>
      </c>
    </row>
    <row r="56" spans="1:2" ht="15.75" customHeight="1" x14ac:dyDescent="0.25">
      <c r="A56" t="s">
        <v>133</v>
      </c>
      <c r="B56" s="116">
        <v>2500</v>
      </c>
    </row>
    <row r="57" spans="1:2" ht="15.75" customHeight="1" x14ac:dyDescent="0.25">
      <c r="A57" t="s">
        <v>134</v>
      </c>
      <c r="B57" s="116">
        <v>2000</v>
      </c>
    </row>
    <row r="58" spans="1:2" ht="15.75" customHeight="1" x14ac:dyDescent="0.25">
      <c r="A58" t="s">
        <v>135</v>
      </c>
      <c r="B58" s="116">
        <v>1800</v>
      </c>
    </row>
    <row r="59" spans="1:2" ht="15.75" customHeight="1" x14ac:dyDescent="0.25">
      <c r="A59" t="s">
        <v>136</v>
      </c>
      <c r="B59" s="116">
        <v>1500</v>
      </c>
    </row>
    <row r="60" spans="1:2" ht="15.75" customHeight="1" x14ac:dyDescent="0.25">
      <c r="A60" t="s">
        <v>137</v>
      </c>
      <c r="B60" s="116">
        <v>1200</v>
      </c>
    </row>
    <row r="61" spans="1:2" ht="15.75" customHeight="1" x14ac:dyDescent="0.25">
      <c r="A61" t="s">
        <v>138</v>
      </c>
      <c r="B61" s="116">
        <v>1000</v>
      </c>
    </row>
    <row r="62" spans="1:2" ht="15.75" customHeight="1" x14ac:dyDescent="0.25">
      <c r="A62" t="s">
        <v>139</v>
      </c>
      <c r="B62" s="116">
        <v>3000</v>
      </c>
    </row>
    <row r="63" spans="1:2" ht="15.75" customHeight="1" x14ac:dyDescent="0.25">
      <c r="A63" t="s">
        <v>140</v>
      </c>
      <c r="B63" s="116">
        <v>2500</v>
      </c>
    </row>
    <row r="64" spans="1:2" ht="15.75" customHeight="1" x14ac:dyDescent="0.25">
      <c r="A64" t="s">
        <v>141</v>
      </c>
      <c r="B64" s="116">
        <v>1800</v>
      </c>
    </row>
    <row r="65" spans="1:2" ht="15.75" customHeight="1" x14ac:dyDescent="0.25">
      <c r="A65" t="s">
        <v>142</v>
      </c>
      <c r="B65" s="116">
        <v>1500</v>
      </c>
    </row>
    <row r="66" spans="1:2" ht="15.75" customHeight="1" x14ac:dyDescent="0.25">
      <c r="A66" t="s">
        <v>143</v>
      </c>
      <c r="B66" s="116">
        <v>1200</v>
      </c>
    </row>
    <row r="67" spans="1:2" ht="15.75" customHeight="1" x14ac:dyDescent="0.25">
      <c r="A67" t="s">
        <v>144</v>
      </c>
      <c r="B67" s="116">
        <v>800</v>
      </c>
    </row>
    <row r="68" spans="1:2" ht="15.75" customHeight="1" x14ac:dyDescent="0.25">
      <c r="A68" t="s">
        <v>145</v>
      </c>
      <c r="B68" s="116">
        <v>400</v>
      </c>
    </row>
    <row r="69" spans="1:2" ht="15.75" customHeight="1" x14ac:dyDescent="0.25">
      <c r="A69" t="s">
        <v>146</v>
      </c>
      <c r="B69" s="116">
        <v>3000</v>
      </c>
    </row>
    <row r="70" spans="1:2" ht="15.75" customHeight="1" x14ac:dyDescent="0.25">
      <c r="A70" t="s">
        <v>147</v>
      </c>
      <c r="B70" s="116">
        <v>2500</v>
      </c>
    </row>
    <row r="71" spans="1:2" ht="15.75" customHeight="1" x14ac:dyDescent="0.25">
      <c r="A71" t="s">
        <v>148</v>
      </c>
      <c r="B71" s="116">
        <v>2000</v>
      </c>
    </row>
    <row r="72" spans="1:2" ht="15.75" customHeight="1" x14ac:dyDescent="0.25">
      <c r="A72" t="s">
        <v>149</v>
      </c>
      <c r="B72" s="116">
        <v>1800</v>
      </c>
    </row>
    <row r="73" spans="1:2" ht="15.75" customHeight="1" x14ac:dyDescent="0.25">
      <c r="A73" t="s">
        <v>150</v>
      </c>
      <c r="B73" s="116">
        <v>1500</v>
      </c>
    </row>
    <row r="74" spans="1:2" ht="15.75" customHeight="1" x14ac:dyDescent="0.25">
      <c r="A74" t="s">
        <v>151</v>
      </c>
      <c r="B74" s="116">
        <v>1200</v>
      </c>
    </row>
    <row r="75" spans="1:2" ht="15.75" customHeight="1" x14ac:dyDescent="0.25">
      <c r="A75" t="s">
        <v>152</v>
      </c>
      <c r="B75" s="116">
        <v>483</v>
      </c>
    </row>
    <row r="76" spans="1:2" ht="15.75" customHeight="1" x14ac:dyDescent="0.25">
      <c r="A76" t="s">
        <v>153</v>
      </c>
      <c r="B76" s="116">
        <v>241.5</v>
      </c>
    </row>
    <row r="77" spans="1:2" ht="15.75" customHeight="1" x14ac:dyDescent="0.25">
      <c r="A77" t="s">
        <v>154</v>
      </c>
      <c r="B77" s="116">
        <v>161</v>
      </c>
    </row>
    <row r="78" spans="1:2" ht="15.75" customHeight="1" x14ac:dyDescent="0.25">
      <c r="A78" t="s">
        <v>155</v>
      </c>
      <c r="B78" s="116">
        <v>3000</v>
      </c>
    </row>
    <row r="79" spans="1:2" ht="15.75" customHeight="1" x14ac:dyDescent="0.25">
      <c r="A79" t="s">
        <v>156</v>
      </c>
      <c r="B79" s="116">
        <v>2500</v>
      </c>
    </row>
    <row r="80" spans="1:2" ht="15.75" customHeight="1" x14ac:dyDescent="0.25">
      <c r="A80" t="s">
        <v>157</v>
      </c>
      <c r="B80" s="116">
        <v>1800</v>
      </c>
    </row>
    <row r="81" spans="1:2" ht="15.75" customHeight="1" x14ac:dyDescent="0.25">
      <c r="A81" t="s">
        <v>158</v>
      </c>
      <c r="B81" s="116">
        <v>1500</v>
      </c>
    </row>
    <row r="82" spans="1:2" ht="15.75" customHeight="1" x14ac:dyDescent="0.25">
      <c r="A82" t="s">
        <v>159</v>
      </c>
      <c r="B82" s="116">
        <v>1200</v>
      </c>
    </row>
    <row r="83" spans="1:2" ht="15.75" customHeight="1" x14ac:dyDescent="0.25">
      <c r="A83" t="s">
        <v>160</v>
      </c>
      <c r="B83" s="116">
        <v>800</v>
      </c>
    </row>
    <row r="84" spans="1:2" ht="15.75" customHeight="1" x14ac:dyDescent="0.25">
      <c r="A84" t="s">
        <v>161</v>
      </c>
      <c r="B84" s="116">
        <v>400</v>
      </c>
    </row>
    <row r="85" spans="1:2" ht="15.75" customHeight="1" x14ac:dyDescent="0.25">
      <c r="A85" t="s">
        <v>164</v>
      </c>
      <c r="B85" s="116">
        <v>1300</v>
      </c>
    </row>
    <row r="86" spans="1:2" ht="15.75" customHeight="1" x14ac:dyDescent="0.25"/>
    <row r="87" spans="1:2" ht="15.75" customHeight="1" x14ac:dyDescent="0.25"/>
    <row r="88" spans="1:2" ht="15.75" customHeight="1" x14ac:dyDescent="0.25"/>
    <row r="89" spans="1:2" ht="15.75" customHeight="1" x14ac:dyDescent="0.25"/>
    <row r="90" spans="1:2" ht="15.75" customHeight="1" x14ac:dyDescent="0.25"/>
    <row r="91" spans="1:2" ht="15.75" customHeight="1" x14ac:dyDescent="0.25"/>
    <row r="92" spans="1:2" ht="15.75" customHeight="1" x14ac:dyDescent="0.25"/>
    <row r="93" spans="1:2" ht="15.75" customHeight="1" x14ac:dyDescent="0.25"/>
    <row r="94" spans="1:2" ht="15.75" customHeight="1" x14ac:dyDescent="0.25"/>
    <row r="95" spans="1:2" ht="15.75" customHeight="1" x14ac:dyDescent="0.25"/>
    <row r="96" spans="1:2"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511811024" right="0.511811024"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7"/>
  <sheetViews>
    <sheetView workbookViewId="0">
      <selection activeCell="F62" sqref="F62:H62"/>
    </sheetView>
  </sheetViews>
  <sheetFormatPr defaultRowHeight="15" x14ac:dyDescent="0.25"/>
  <cols>
    <col min="1" max="1" width="22" bestFit="1" customWidth="1"/>
    <col min="2" max="2" width="17.5703125" customWidth="1"/>
    <col min="3" max="3" width="19.140625" customWidth="1"/>
    <col min="4" max="4" width="19.7109375" bestFit="1" customWidth="1"/>
    <col min="5" max="5" width="15.7109375" customWidth="1"/>
    <col min="6" max="6" width="19.7109375" bestFit="1" customWidth="1"/>
    <col min="7" max="7" width="10.42578125" customWidth="1"/>
    <col min="8" max="8" width="9.28515625" customWidth="1"/>
  </cols>
  <sheetData>
    <row r="1" spans="1:8" ht="110.25" customHeight="1" x14ac:dyDescent="0.25">
      <c r="C1" s="176" t="s">
        <v>121</v>
      </c>
      <c r="D1" s="177"/>
      <c r="E1" s="177"/>
      <c r="F1" s="177"/>
      <c r="G1" s="177"/>
      <c r="H1" s="177"/>
    </row>
    <row r="2" spans="1:8" x14ac:dyDescent="0.25">
      <c r="A2" s="185" t="s">
        <v>47</v>
      </c>
      <c r="B2" s="183"/>
      <c r="C2" s="183"/>
      <c r="D2" s="183"/>
      <c r="E2" s="184" t="s">
        <v>67</v>
      </c>
      <c r="F2" s="184"/>
      <c r="G2" s="184"/>
    </row>
    <row r="3" spans="1:8" x14ac:dyDescent="0.25">
      <c r="A3" s="70" t="s">
        <v>48</v>
      </c>
      <c r="B3" s="186">
        <f>Remanejamento!B61</f>
        <v>0</v>
      </c>
      <c r="C3" s="164"/>
      <c r="D3" s="164"/>
      <c r="E3" s="80" t="s">
        <v>10</v>
      </c>
      <c r="F3" s="81" t="s">
        <v>70</v>
      </c>
      <c r="G3" s="81" t="s">
        <v>72</v>
      </c>
    </row>
    <row r="4" spans="1:8" x14ac:dyDescent="0.25">
      <c r="A4" s="70" t="s">
        <v>49</v>
      </c>
      <c r="B4" s="186">
        <f>Remanejamento!B62</f>
        <v>0</v>
      </c>
      <c r="C4" s="164"/>
      <c r="D4" s="164"/>
      <c r="E4" s="82" t="str">
        <f>Remanejamento!A81</f>
        <v>Selecione</v>
      </c>
      <c r="F4" s="83">
        <f>Remanejamento!D81</f>
        <v>0</v>
      </c>
      <c r="G4" s="75">
        <f>Remanejamento!F81</f>
        <v>0</v>
      </c>
    </row>
    <row r="5" spans="1:8" x14ac:dyDescent="0.25">
      <c r="A5" s="70" t="s">
        <v>50</v>
      </c>
      <c r="B5" s="186">
        <f>Remanejamento!B63</f>
        <v>0</v>
      </c>
      <c r="C5" s="164"/>
      <c r="D5" s="164"/>
      <c r="E5" s="82" t="str">
        <f>Remanejamento!A82</f>
        <v>Selecione</v>
      </c>
      <c r="F5" s="83">
        <f>Remanejamento!D82</f>
        <v>0</v>
      </c>
      <c r="G5" s="75">
        <f>Remanejamento!F82</f>
        <v>0</v>
      </c>
    </row>
    <row r="6" spans="1:8" x14ac:dyDescent="0.25">
      <c r="A6" s="70" t="s">
        <v>51</v>
      </c>
      <c r="B6" s="186">
        <f>Remanejamento!B64</f>
        <v>0</v>
      </c>
      <c r="C6" s="164"/>
      <c r="D6" s="164"/>
      <c r="E6" s="82" t="str">
        <f>Remanejamento!A83</f>
        <v>Selecione</v>
      </c>
      <c r="F6" s="83">
        <f>Remanejamento!D83</f>
        <v>0</v>
      </c>
      <c r="G6" s="75">
        <f>Remanejamento!F83</f>
        <v>0</v>
      </c>
    </row>
    <row r="7" spans="1:8" x14ac:dyDescent="0.25">
      <c r="A7" s="70" t="s">
        <v>52</v>
      </c>
      <c r="B7" s="186">
        <f>Remanejamento!B65</f>
        <v>0</v>
      </c>
      <c r="C7" s="164"/>
      <c r="D7" s="164"/>
      <c r="E7" s="82" t="str">
        <f>Remanejamento!A84</f>
        <v>Selecione</v>
      </c>
      <c r="F7" s="83">
        <f>Remanejamento!D84</f>
        <v>0</v>
      </c>
      <c r="G7" s="75">
        <f>Remanejamento!F84</f>
        <v>0</v>
      </c>
    </row>
    <row r="8" spans="1:8" x14ac:dyDescent="0.25">
      <c r="A8" s="182" t="s">
        <v>53</v>
      </c>
      <c r="B8" s="183"/>
      <c r="C8" s="183"/>
      <c r="D8" s="162"/>
      <c r="E8" s="82" t="str">
        <f>Remanejamento!A85</f>
        <v>Selecione</v>
      </c>
      <c r="F8" s="83">
        <f>Remanejamento!D85</f>
        <v>0</v>
      </c>
      <c r="G8" s="75">
        <f>Remanejamento!F85</f>
        <v>0</v>
      </c>
    </row>
    <row r="9" spans="1:8" ht="38.25" x14ac:dyDescent="0.25">
      <c r="A9" s="71" t="s">
        <v>54</v>
      </c>
      <c r="B9" s="72" t="s">
        <v>55</v>
      </c>
      <c r="C9" s="73" t="s">
        <v>56</v>
      </c>
      <c r="D9" s="72" t="s">
        <v>57</v>
      </c>
      <c r="E9" s="82" t="str">
        <f>Remanejamento!A86</f>
        <v>Selecione</v>
      </c>
      <c r="F9" s="83">
        <f>Remanejamento!D86</f>
        <v>0</v>
      </c>
      <c r="G9" s="75">
        <f>Remanejamento!F86</f>
        <v>0</v>
      </c>
    </row>
    <row r="10" spans="1:8" x14ac:dyDescent="0.25">
      <c r="A10" s="74" t="s">
        <v>58</v>
      </c>
      <c r="B10" s="75">
        <f>Remanejamento!B69</f>
        <v>0</v>
      </c>
      <c r="C10" s="75">
        <f>Remanejamento!C69</f>
        <v>0</v>
      </c>
      <c r="D10" s="75">
        <f>Remanejamento!D69</f>
        <v>0</v>
      </c>
      <c r="E10" s="82" t="str">
        <f>Remanejamento!A87</f>
        <v>Selecione</v>
      </c>
      <c r="F10" s="83">
        <f>Remanejamento!D87</f>
        <v>0</v>
      </c>
      <c r="G10" s="75">
        <f>Remanejamento!F87</f>
        <v>0</v>
      </c>
    </row>
    <row r="11" spans="1:8" x14ac:dyDescent="0.25">
      <c r="A11" s="74" t="s">
        <v>59</v>
      </c>
      <c r="B11" s="76">
        <f>Remanejamento!B70</f>
        <v>0</v>
      </c>
      <c r="C11" s="76">
        <f>Remanejamento!C70</f>
        <v>0</v>
      </c>
      <c r="D11" s="75">
        <f>Remanejamento!D70</f>
        <v>0</v>
      </c>
      <c r="E11" s="82" t="str">
        <f>Remanejamento!A88</f>
        <v>Selecione</v>
      </c>
      <c r="F11" s="83">
        <f>Remanejamento!D88</f>
        <v>0</v>
      </c>
      <c r="G11" s="75">
        <f>Remanejamento!F88</f>
        <v>0</v>
      </c>
    </row>
    <row r="12" spans="1:8" x14ac:dyDescent="0.25">
      <c r="A12" s="74" t="s">
        <v>60</v>
      </c>
      <c r="B12" s="76">
        <f>Remanejamento!B71</f>
        <v>0</v>
      </c>
      <c r="C12" s="76">
        <f>Remanejamento!C71</f>
        <v>0</v>
      </c>
      <c r="D12" s="75">
        <f>Remanejamento!D71</f>
        <v>0</v>
      </c>
      <c r="E12" s="82" t="str">
        <f>Remanejamento!A89</f>
        <v>Selecione</v>
      </c>
      <c r="F12" s="83">
        <f>Remanejamento!D89</f>
        <v>0</v>
      </c>
      <c r="G12" s="75">
        <f>Remanejamento!F89</f>
        <v>0</v>
      </c>
    </row>
    <row r="13" spans="1:8" x14ac:dyDescent="0.25">
      <c r="A13" s="74" t="s">
        <v>61</v>
      </c>
      <c r="B13" s="76">
        <f>Remanejamento!B72</f>
        <v>0</v>
      </c>
      <c r="C13" s="76">
        <f>Remanejamento!C72</f>
        <v>0</v>
      </c>
      <c r="D13" s="75">
        <f>Remanejamento!D72</f>
        <v>0</v>
      </c>
      <c r="E13" s="82" t="str">
        <f>Remanejamento!A90</f>
        <v>Selecione</v>
      </c>
      <c r="F13" s="83">
        <f>Remanejamento!D90</f>
        <v>0</v>
      </c>
      <c r="G13" s="75">
        <f>Remanejamento!F90</f>
        <v>0</v>
      </c>
    </row>
    <row r="14" spans="1:8" x14ac:dyDescent="0.25">
      <c r="A14" s="74" t="s">
        <v>62</v>
      </c>
      <c r="B14" s="76">
        <f>Remanejamento!B73</f>
        <v>0</v>
      </c>
      <c r="C14" s="76">
        <f>Remanejamento!C73</f>
        <v>0</v>
      </c>
      <c r="D14" s="75">
        <f>Remanejamento!D73</f>
        <v>0</v>
      </c>
      <c r="E14" s="82" t="str">
        <f>Remanejamento!A91</f>
        <v>Selecione</v>
      </c>
      <c r="F14" s="83">
        <f>Remanejamento!D91</f>
        <v>0</v>
      </c>
      <c r="G14" s="75">
        <f>Remanejamento!F91</f>
        <v>0</v>
      </c>
    </row>
    <row r="15" spans="1:8" x14ac:dyDescent="0.25">
      <c r="A15" s="74" t="s">
        <v>63</v>
      </c>
      <c r="B15" s="76">
        <f>Remanejamento!B74</f>
        <v>0</v>
      </c>
      <c r="C15" s="76">
        <f>Remanejamento!C74</f>
        <v>0</v>
      </c>
      <c r="D15" s="75">
        <f>Remanejamento!D74</f>
        <v>0</v>
      </c>
      <c r="E15" s="109" t="str">
        <f>Remanejamento!A92</f>
        <v>Selecione</v>
      </c>
      <c r="F15" s="83">
        <f>Remanejamento!D92</f>
        <v>0</v>
      </c>
      <c r="G15" s="75">
        <f>Remanejamento!F92</f>
        <v>0</v>
      </c>
    </row>
    <row r="16" spans="1:8" ht="18.75" x14ac:dyDescent="0.3">
      <c r="A16" s="74" t="s">
        <v>64</v>
      </c>
      <c r="B16" s="75">
        <f>Remanejamento!B75</f>
        <v>0</v>
      </c>
      <c r="C16" s="75">
        <f>Remanejamento!C75</f>
        <v>0</v>
      </c>
      <c r="D16" s="75">
        <f>Remanejamento!D75</f>
        <v>0</v>
      </c>
      <c r="E16" s="110" t="s">
        <v>74</v>
      </c>
      <c r="F16" s="111">
        <f>Remanejamento!F93</f>
        <v>0</v>
      </c>
    </row>
    <row r="17" spans="1:8" ht="56.25" x14ac:dyDescent="0.3">
      <c r="A17" s="74" t="s">
        <v>65</v>
      </c>
      <c r="B17" s="76">
        <f>Remanejamento!B76</f>
        <v>0</v>
      </c>
      <c r="C17" s="76">
        <f>Remanejamento!C76</f>
        <v>0</v>
      </c>
      <c r="D17" s="75">
        <f>Remanejamento!D76</f>
        <v>0</v>
      </c>
      <c r="E17" s="112" t="s">
        <v>75</v>
      </c>
      <c r="F17" s="111">
        <f>Remanejamento!F94</f>
        <v>0</v>
      </c>
    </row>
    <row r="18" spans="1:8" x14ac:dyDescent="0.25">
      <c r="A18" s="77" t="s">
        <v>66</v>
      </c>
      <c r="B18" s="78">
        <f>Remanejamento!B77</f>
        <v>0</v>
      </c>
      <c r="C18" s="78">
        <f>Remanejamento!C77</f>
        <v>0</v>
      </c>
      <c r="D18" s="78">
        <f>Remanejamento!D77</f>
        <v>0</v>
      </c>
    </row>
    <row r="24" spans="1:8" x14ac:dyDescent="0.25">
      <c r="A24" s="178" t="s">
        <v>76</v>
      </c>
      <c r="B24" s="178"/>
      <c r="C24" s="178"/>
      <c r="D24" s="178"/>
      <c r="E24" s="178"/>
      <c r="F24" s="178"/>
      <c r="G24" s="178"/>
      <c r="H24" s="178"/>
    </row>
    <row r="25" spans="1:8" x14ac:dyDescent="0.25">
      <c r="A25" s="179" t="s">
        <v>77</v>
      </c>
      <c r="B25" s="180"/>
      <c r="C25" s="181"/>
      <c r="D25" s="173" t="s">
        <v>78</v>
      </c>
      <c r="E25" s="174"/>
      <c r="F25" s="175"/>
      <c r="G25" s="169" t="s">
        <v>120</v>
      </c>
      <c r="H25" s="170"/>
    </row>
    <row r="26" spans="1:8" x14ac:dyDescent="0.25">
      <c r="A26" s="85" t="s">
        <v>10</v>
      </c>
      <c r="B26" s="86" t="s">
        <v>80</v>
      </c>
      <c r="C26" s="87" t="s">
        <v>81</v>
      </c>
      <c r="D26" s="85" t="s">
        <v>10</v>
      </c>
      <c r="E26" s="88" t="s">
        <v>80</v>
      </c>
      <c r="F26" s="87" t="s">
        <v>81</v>
      </c>
      <c r="G26" s="171"/>
      <c r="H26" s="172"/>
    </row>
    <row r="27" spans="1:8" x14ac:dyDescent="0.25">
      <c r="A27" s="89" t="str">
        <f>Remanejamento!A99</f>
        <v>Selecione</v>
      </c>
      <c r="B27" s="89">
        <f>Remanejamento!B99</f>
        <v>0</v>
      </c>
      <c r="C27" s="75">
        <f>Remanejamento!C99</f>
        <v>0</v>
      </c>
      <c r="D27" s="89" t="str">
        <f>Remanejamento!D99</f>
        <v>Selecione</v>
      </c>
      <c r="E27" s="89">
        <f>Remanejamento!E99</f>
        <v>0</v>
      </c>
      <c r="F27" s="75">
        <f>Remanejamento!F99</f>
        <v>0</v>
      </c>
      <c r="G27" s="159">
        <f>Remanejamento!G99</f>
        <v>0</v>
      </c>
      <c r="H27" s="160"/>
    </row>
    <row r="28" spans="1:8" x14ac:dyDescent="0.25">
      <c r="A28" s="89" t="str">
        <f>Remanejamento!A100</f>
        <v>Selecione</v>
      </c>
      <c r="B28" s="89">
        <f>Remanejamento!B100</f>
        <v>0</v>
      </c>
      <c r="C28" s="75">
        <f>Remanejamento!C100</f>
        <v>0</v>
      </c>
      <c r="D28" s="89" t="str">
        <f>Remanejamento!D100</f>
        <v>Selecione</v>
      </c>
      <c r="E28" s="89">
        <f>Remanejamento!E100</f>
        <v>0</v>
      </c>
      <c r="F28" s="75">
        <f>Remanejamento!F100</f>
        <v>0</v>
      </c>
      <c r="G28" s="159">
        <f>Remanejamento!G100</f>
        <v>0</v>
      </c>
      <c r="H28" s="160"/>
    </row>
    <row r="29" spans="1:8" x14ac:dyDescent="0.25">
      <c r="A29" s="89" t="str">
        <f>Remanejamento!A101</f>
        <v>Selecione</v>
      </c>
      <c r="B29" s="89">
        <f>Remanejamento!B101</f>
        <v>0</v>
      </c>
      <c r="C29" s="75">
        <f>Remanejamento!C101</f>
        <v>0</v>
      </c>
      <c r="D29" s="89" t="str">
        <f>Remanejamento!D101</f>
        <v>Selecione</v>
      </c>
      <c r="E29" s="89">
        <f>Remanejamento!E101</f>
        <v>0</v>
      </c>
      <c r="F29" s="75">
        <f>Remanejamento!F101</f>
        <v>0</v>
      </c>
      <c r="G29" s="159">
        <f>Remanejamento!G101</f>
        <v>0</v>
      </c>
      <c r="H29" s="160"/>
    </row>
    <row r="30" spans="1:8" x14ac:dyDescent="0.25">
      <c r="A30" s="89" t="str">
        <f>Remanejamento!A102</f>
        <v>Selecione</v>
      </c>
      <c r="B30" s="89">
        <f>Remanejamento!B102</f>
        <v>0</v>
      </c>
      <c r="C30" s="75">
        <f>Remanejamento!C102</f>
        <v>0</v>
      </c>
      <c r="D30" s="89" t="str">
        <f>Remanejamento!D102</f>
        <v>Selecione</v>
      </c>
      <c r="E30" s="89">
        <f>Remanejamento!E102</f>
        <v>0</v>
      </c>
      <c r="F30" s="75">
        <f>Remanejamento!F102</f>
        <v>0</v>
      </c>
      <c r="G30" s="159">
        <f>Remanejamento!G102</f>
        <v>0</v>
      </c>
      <c r="H30" s="160"/>
    </row>
    <row r="31" spans="1:8" x14ac:dyDescent="0.25">
      <c r="A31" s="89" t="str">
        <f>Remanejamento!A103</f>
        <v>Selecione</v>
      </c>
      <c r="B31" s="89">
        <f>Remanejamento!B103</f>
        <v>0</v>
      </c>
      <c r="C31" s="75">
        <f>Remanejamento!C103</f>
        <v>0</v>
      </c>
      <c r="D31" s="89" t="str">
        <f>Remanejamento!D103</f>
        <v>Selecione</v>
      </c>
      <c r="E31" s="89">
        <f>Remanejamento!E103</f>
        <v>0</v>
      </c>
      <c r="F31" s="75">
        <f>Remanejamento!F103</f>
        <v>0</v>
      </c>
      <c r="G31" s="159">
        <f>Remanejamento!G103</f>
        <v>0</v>
      </c>
      <c r="H31" s="164"/>
    </row>
    <row r="32" spans="1:8" x14ac:dyDescent="0.25">
      <c r="A32" s="89" t="str">
        <f>Remanejamento!A104</f>
        <v>Selecione</v>
      </c>
      <c r="B32" s="89">
        <f>Remanejamento!B104</f>
        <v>0</v>
      </c>
      <c r="C32" s="75">
        <f>Remanejamento!C104</f>
        <v>0</v>
      </c>
      <c r="D32" s="89" t="str">
        <f>Remanejamento!D104</f>
        <v>Selecione</v>
      </c>
      <c r="E32" s="89">
        <f>Remanejamento!E104</f>
        <v>0</v>
      </c>
      <c r="F32" s="75">
        <f>Remanejamento!F104</f>
        <v>0</v>
      </c>
      <c r="G32" s="159">
        <f>Remanejamento!G104</f>
        <v>0</v>
      </c>
      <c r="H32" s="164"/>
    </row>
    <row r="33" spans="1:8" x14ac:dyDescent="0.25">
      <c r="A33" s="89" t="str">
        <f>Remanejamento!A105</f>
        <v>Selecione</v>
      </c>
      <c r="B33" s="89">
        <f>Remanejamento!B105</f>
        <v>0</v>
      </c>
      <c r="C33" s="75">
        <f>Remanejamento!C105</f>
        <v>0</v>
      </c>
      <c r="D33" s="89" t="str">
        <f>Remanejamento!D105</f>
        <v>Selecione</v>
      </c>
      <c r="E33" s="89">
        <f>Remanejamento!E105</f>
        <v>0</v>
      </c>
      <c r="F33" s="75">
        <f>Remanejamento!F105</f>
        <v>0</v>
      </c>
      <c r="G33" s="159">
        <f>Remanejamento!G105</f>
        <v>0</v>
      </c>
      <c r="H33" s="164"/>
    </row>
    <row r="34" spans="1:8" x14ac:dyDescent="0.25">
      <c r="A34" s="89" t="str">
        <f>Remanejamento!A106</f>
        <v>Selecione</v>
      </c>
      <c r="B34" s="89">
        <f>Remanejamento!B106</f>
        <v>0</v>
      </c>
      <c r="C34" s="75">
        <f>Remanejamento!C106</f>
        <v>0</v>
      </c>
      <c r="D34" s="89" t="str">
        <f>Remanejamento!D106</f>
        <v>Selecione</v>
      </c>
      <c r="E34" s="89">
        <f>Remanejamento!E106</f>
        <v>0</v>
      </c>
      <c r="F34" s="75">
        <f>Remanejamento!F106</f>
        <v>0</v>
      </c>
      <c r="G34" s="159">
        <f>Remanejamento!G106</f>
        <v>0</v>
      </c>
      <c r="H34" s="164"/>
    </row>
    <row r="35" spans="1:8" x14ac:dyDescent="0.25">
      <c r="A35" s="89" t="str">
        <f>Remanejamento!A107</f>
        <v>Selecione</v>
      </c>
      <c r="B35" s="89">
        <f>Remanejamento!B107</f>
        <v>0</v>
      </c>
      <c r="C35" s="75">
        <f>Remanejamento!C107</f>
        <v>0</v>
      </c>
      <c r="D35" s="89" t="str">
        <f>Remanejamento!D107</f>
        <v>Selecione</v>
      </c>
      <c r="E35" s="89">
        <f>Remanejamento!E107</f>
        <v>0</v>
      </c>
      <c r="F35" s="75">
        <f>Remanejamento!F107</f>
        <v>0</v>
      </c>
      <c r="G35" s="159">
        <f>Remanejamento!G107</f>
        <v>0</v>
      </c>
      <c r="H35" s="164"/>
    </row>
    <row r="36" spans="1:8" x14ac:dyDescent="0.25">
      <c r="A36" s="89" t="str">
        <f>Remanejamento!A108</f>
        <v>Selecione</v>
      </c>
      <c r="B36" s="89">
        <f>Remanejamento!B108</f>
        <v>0</v>
      </c>
      <c r="C36" s="75">
        <f>Remanejamento!C108</f>
        <v>0</v>
      </c>
      <c r="D36" s="89" t="str">
        <f>Remanejamento!D108</f>
        <v>Selecione</v>
      </c>
      <c r="E36" s="89">
        <f>Remanejamento!E108</f>
        <v>0</v>
      </c>
      <c r="F36" s="75">
        <f>Remanejamento!F108</f>
        <v>0</v>
      </c>
      <c r="G36" s="159">
        <f>Remanejamento!G108</f>
        <v>0</v>
      </c>
      <c r="H36" s="164"/>
    </row>
    <row r="37" spans="1:8" x14ac:dyDescent="0.25">
      <c r="A37" s="89" t="str">
        <f>Remanejamento!A109</f>
        <v>Selecione</v>
      </c>
      <c r="B37" s="89">
        <f>Remanejamento!B109</f>
        <v>0</v>
      </c>
      <c r="C37" s="75">
        <f>Remanejamento!C109</f>
        <v>0</v>
      </c>
      <c r="D37" s="89" t="str">
        <f>Remanejamento!D109</f>
        <v>Selecione</v>
      </c>
      <c r="E37" s="89">
        <f>Remanejamento!E109</f>
        <v>0</v>
      </c>
      <c r="F37" s="75">
        <f>Remanejamento!F109</f>
        <v>0</v>
      </c>
      <c r="G37" s="159">
        <f>Remanejamento!G109</f>
        <v>0</v>
      </c>
      <c r="H37" s="164"/>
    </row>
    <row r="38" spans="1:8" x14ac:dyDescent="0.25">
      <c r="A38" s="89" t="str">
        <f>Remanejamento!A110</f>
        <v>Selecione</v>
      </c>
      <c r="B38" s="89">
        <f>Remanejamento!B110</f>
        <v>0</v>
      </c>
      <c r="C38" s="75">
        <f>Remanejamento!C110</f>
        <v>0</v>
      </c>
      <c r="D38" s="89" t="str">
        <f>Remanejamento!D110</f>
        <v>Selecione</v>
      </c>
      <c r="E38" s="89">
        <f>Remanejamento!E110</f>
        <v>0</v>
      </c>
      <c r="F38" s="75">
        <f>Remanejamento!F110</f>
        <v>0</v>
      </c>
      <c r="G38" s="159">
        <f>Remanejamento!G110</f>
        <v>0</v>
      </c>
      <c r="H38" s="164"/>
    </row>
    <row r="39" spans="1:8" x14ac:dyDescent="0.25">
      <c r="A39" s="90"/>
      <c r="B39" s="91" t="s">
        <v>82</v>
      </c>
      <c r="C39" s="92">
        <f>SUM(C27:C38)</f>
        <v>0</v>
      </c>
      <c r="D39" s="90"/>
      <c r="E39" s="91" t="s">
        <v>83</v>
      </c>
      <c r="F39" s="92">
        <f>SUM(F27:F38)</f>
        <v>0</v>
      </c>
      <c r="G39" s="90"/>
      <c r="H39" s="90"/>
    </row>
    <row r="40" spans="1:8" x14ac:dyDescent="0.25">
      <c r="A40" s="163" t="s">
        <v>84</v>
      </c>
      <c r="B40" s="163"/>
      <c r="C40" s="163"/>
      <c r="D40" s="163"/>
      <c r="E40" s="163"/>
      <c r="F40" s="163"/>
      <c r="G40" s="163"/>
      <c r="H40" s="163"/>
    </row>
    <row r="41" spans="1:8" x14ac:dyDescent="0.25">
      <c r="A41" s="173" t="s">
        <v>77</v>
      </c>
      <c r="B41" s="174"/>
      <c r="C41" s="175"/>
      <c r="D41" s="173" t="s">
        <v>85</v>
      </c>
      <c r="E41" s="175"/>
      <c r="F41" s="169" t="s">
        <v>120</v>
      </c>
      <c r="G41" s="170"/>
      <c r="H41" s="170"/>
    </row>
    <row r="42" spans="1:8" x14ac:dyDescent="0.25">
      <c r="A42" s="85" t="s">
        <v>10</v>
      </c>
      <c r="B42" s="88" t="s">
        <v>80</v>
      </c>
      <c r="C42" s="87" t="s">
        <v>86</v>
      </c>
      <c r="D42" s="85" t="s">
        <v>87</v>
      </c>
      <c r="E42" s="87" t="s">
        <v>81</v>
      </c>
      <c r="F42" s="171"/>
      <c r="G42" s="172"/>
      <c r="H42" s="172"/>
    </row>
    <row r="43" spans="1:8" x14ac:dyDescent="0.25">
      <c r="A43" s="89" t="str">
        <f>Remanejamento!A116</f>
        <v>Selecione</v>
      </c>
      <c r="B43" s="89">
        <f>Remanejamento!B116</f>
        <v>0</v>
      </c>
      <c r="C43" s="75">
        <f>Remanejamento!C116</f>
        <v>0</v>
      </c>
      <c r="D43" s="82" t="str">
        <f>Remanejamento!D116</f>
        <v>Selecione</v>
      </c>
      <c r="E43" s="93">
        <f>Remanejamento!E116</f>
        <v>0</v>
      </c>
      <c r="F43" s="159">
        <f>Remanejamento!F116</f>
        <v>0</v>
      </c>
      <c r="G43" s="160"/>
      <c r="H43" s="160"/>
    </row>
    <row r="44" spans="1:8" x14ac:dyDescent="0.25">
      <c r="A44" s="89" t="str">
        <f>Remanejamento!A117</f>
        <v>Selecione</v>
      </c>
      <c r="B44" s="89">
        <f>Remanejamento!B117</f>
        <v>0</v>
      </c>
      <c r="C44" s="75">
        <f>Remanejamento!C117</f>
        <v>0</v>
      </c>
      <c r="D44" s="82" t="str">
        <f>Remanejamento!D117</f>
        <v>Selecione</v>
      </c>
      <c r="E44" s="93">
        <f>Remanejamento!E117</f>
        <v>0</v>
      </c>
      <c r="F44" s="159">
        <f>Remanejamento!F117</f>
        <v>0</v>
      </c>
      <c r="G44" s="160"/>
      <c r="H44" s="160"/>
    </row>
    <row r="45" spans="1:8" x14ac:dyDescent="0.25">
      <c r="A45" s="89" t="str">
        <f>Remanejamento!A118</f>
        <v>Selecione</v>
      </c>
      <c r="B45" s="89">
        <f>Remanejamento!B118</f>
        <v>0</v>
      </c>
      <c r="C45" s="75">
        <f>Remanejamento!C118</f>
        <v>0</v>
      </c>
      <c r="D45" s="82" t="str">
        <f>Remanejamento!D118</f>
        <v>Selecione</v>
      </c>
      <c r="E45" s="93">
        <f>Remanejamento!E118</f>
        <v>0</v>
      </c>
      <c r="F45" s="159">
        <f>Remanejamento!F118</f>
        <v>0</v>
      </c>
      <c r="G45" s="160"/>
      <c r="H45" s="160"/>
    </row>
    <row r="46" spans="1:8" x14ac:dyDescent="0.25">
      <c r="A46" s="89" t="str">
        <f>Remanejamento!A119</f>
        <v>Selecione</v>
      </c>
      <c r="B46" s="89">
        <f>Remanejamento!B119</f>
        <v>0</v>
      </c>
      <c r="C46" s="75">
        <f>Remanejamento!C119</f>
        <v>0</v>
      </c>
      <c r="D46" s="82" t="str">
        <f>Remanejamento!D119</f>
        <v>Selecione</v>
      </c>
      <c r="E46" s="93">
        <f>Remanejamento!E119</f>
        <v>0</v>
      </c>
      <c r="F46" s="159">
        <f>Remanejamento!F119</f>
        <v>0</v>
      </c>
      <c r="G46" s="160"/>
      <c r="H46" s="160"/>
    </row>
    <row r="47" spans="1:8" x14ac:dyDescent="0.25">
      <c r="A47" s="89" t="str">
        <f>Remanejamento!A120</f>
        <v>Selecione</v>
      </c>
      <c r="B47" s="89">
        <f>Remanejamento!B120</f>
        <v>0</v>
      </c>
      <c r="C47" s="75">
        <f>Remanejamento!C120</f>
        <v>0</v>
      </c>
      <c r="D47" s="82" t="str">
        <f>Remanejamento!D120</f>
        <v>Selecione</v>
      </c>
      <c r="E47" s="93">
        <f>Remanejamento!E120</f>
        <v>0</v>
      </c>
      <c r="F47" s="159">
        <f>Remanejamento!F120</f>
        <v>0</v>
      </c>
      <c r="G47" s="160"/>
      <c r="H47" s="160"/>
    </row>
    <row r="48" spans="1:8" x14ac:dyDescent="0.25">
      <c r="A48" s="89" t="str">
        <f>Remanejamento!A121</f>
        <v>Selecione</v>
      </c>
      <c r="B48" s="89">
        <f>Remanejamento!B121</f>
        <v>0</v>
      </c>
      <c r="C48" s="75">
        <f>Remanejamento!C121</f>
        <v>0</v>
      </c>
      <c r="D48" s="82" t="str">
        <f>Remanejamento!D121</f>
        <v>Selecione</v>
      </c>
      <c r="E48" s="93">
        <f>Remanejamento!E121</f>
        <v>0</v>
      </c>
      <c r="F48" s="159">
        <f>Remanejamento!F121</f>
        <v>0</v>
      </c>
      <c r="G48" s="160"/>
      <c r="H48" s="160"/>
    </row>
    <row r="49" spans="1:8" x14ac:dyDescent="0.25">
      <c r="A49" s="89" t="str">
        <f>Remanejamento!A122</f>
        <v>Selecione</v>
      </c>
      <c r="B49" s="89">
        <f>Remanejamento!B122</f>
        <v>0</v>
      </c>
      <c r="C49" s="75">
        <f>Remanejamento!C122</f>
        <v>0</v>
      </c>
      <c r="D49" s="82" t="str">
        <f>Remanejamento!D122</f>
        <v>Selecione</v>
      </c>
      <c r="E49" s="93">
        <f>Remanejamento!E122</f>
        <v>0</v>
      </c>
      <c r="F49" s="159">
        <f>Remanejamento!F122</f>
        <v>0</v>
      </c>
      <c r="G49" s="160"/>
      <c r="H49" s="160"/>
    </row>
    <row r="50" spans="1:8" x14ac:dyDescent="0.25">
      <c r="A50" s="89" t="str">
        <f>Remanejamento!A123</f>
        <v>Selecione</v>
      </c>
      <c r="B50" s="89">
        <f>Remanejamento!B123</f>
        <v>0</v>
      </c>
      <c r="C50" s="75">
        <f>Remanejamento!C123</f>
        <v>0</v>
      </c>
      <c r="D50" s="82" t="str">
        <f>Remanejamento!D123</f>
        <v>Selecione</v>
      </c>
      <c r="E50" s="93">
        <f>Remanejamento!E123</f>
        <v>0</v>
      </c>
      <c r="F50" s="159">
        <f>Remanejamento!F123</f>
        <v>0</v>
      </c>
      <c r="G50" s="160"/>
      <c r="H50" s="160"/>
    </row>
    <row r="51" spans="1:8" x14ac:dyDescent="0.25">
      <c r="A51" s="89" t="str">
        <f>Remanejamento!A124</f>
        <v>Selecione</v>
      </c>
      <c r="B51" s="89">
        <f>Remanejamento!B124</f>
        <v>0</v>
      </c>
      <c r="C51" s="75">
        <f>Remanejamento!C124</f>
        <v>0</v>
      </c>
      <c r="D51" s="82" t="str">
        <f>Remanejamento!D124</f>
        <v>Selecione</v>
      </c>
      <c r="E51" s="93">
        <f>Remanejamento!E124</f>
        <v>0</v>
      </c>
      <c r="F51" s="159">
        <f>Remanejamento!F124</f>
        <v>0</v>
      </c>
      <c r="G51" s="160"/>
      <c r="H51" s="160"/>
    </row>
    <row r="52" spans="1:8" x14ac:dyDescent="0.25">
      <c r="A52" s="89" t="str">
        <f>Remanejamento!A125</f>
        <v>Selecione</v>
      </c>
      <c r="B52" s="89">
        <f>Remanejamento!B125</f>
        <v>0</v>
      </c>
      <c r="C52" s="75">
        <f>Remanejamento!C125</f>
        <v>0</v>
      </c>
      <c r="D52" s="82" t="str">
        <f>Remanejamento!D125</f>
        <v>Selecione</v>
      </c>
      <c r="E52" s="93">
        <f>Remanejamento!E125</f>
        <v>0</v>
      </c>
      <c r="F52" s="159">
        <f>Remanejamento!F125</f>
        <v>0</v>
      </c>
      <c r="G52" s="160"/>
      <c r="H52" s="160"/>
    </row>
    <row r="53" spans="1:8" x14ac:dyDescent="0.25">
      <c r="A53" s="89" t="str">
        <f>Remanejamento!A126</f>
        <v>Selecione</v>
      </c>
      <c r="B53" s="89">
        <f>Remanejamento!B126</f>
        <v>0</v>
      </c>
      <c r="C53" s="75">
        <f>Remanejamento!C126</f>
        <v>0</v>
      </c>
      <c r="D53" s="82" t="str">
        <f>Remanejamento!D126</f>
        <v>Selecione</v>
      </c>
      <c r="E53" s="93">
        <f>Remanejamento!E126</f>
        <v>0</v>
      </c>
      <c r="F53" s="159">
        <f>Remanejamento!F126</f>
        <v>0</v>
      </c>
      <c r="G53" s="160"/>
      <c r="H53" s="160"/>
    </row>
    <row r="54" spans="1:8" x14ac:dyDescent="0.25">
      <c r="A54" s="89" t="str">
        <f>Remanejamento!A127</f>
        <v>Selecione</v>
      </c>
      <c r="B54" s="89">
        <f>Remanejamento!B127</f>
        <v>0</v>
      </c>
      <c r="C54" s="75">
        <f>Remanejamento!C127</f>
        <v>0</v>
      </c>
      <c r="D54" s="82" t="str">
        <f>Remanejamento!D127</f>
        <v>Selecione</v>
      </c>
      <c r="E54" s="93">
        <f>Remanejamento!E127</f>
        <v>0</v>
      </c>
      <c r="F54" s="159">
        <f>Remanejamento!F127</f>
        <v>0</v>
      </c>
      <c r="G54" s="160"/>
      <c r="H54" s="160"/>
    </row>
    <row r="55" spans="1:8" x14ac:dyDescent="0.25">
      <c r="A55" s="90"/>
      <c r="B55" s="91" t="s">
        <v>88</v>
      </c>
      <c r="C55" s="92">
        <f>Remanejamento!C128</f>
        <v>0</v>
      </c>
      <c r="D55" s="91" t="s">
        <v>83</v>
      </c>
      <c r="E55" s="92">
        <f>Remanejamento!E128</f>
        <v>0</v>
      </c>
      <c r="F55" s="90"/>
      <c r="G55" s="90"/>
      <c r="H55" s="90"/>
    </row>
    <row r="57" spans="1:8" x14ac:dyDescent="0.25">
      <c r="A57" s="163" t="s">
        <v>89</v>
      </c>
      <c r="B57" s="163"/>
      <c r="C57" s="163"/>
      <c r="D57" s="163"/>
      <c r="E57" s="163"/>
      <c r="F57" s="163"/>
      <c r="G57" s="163"/>
      <c r="H57" s="163"/>
    </row>
    <row r="58" spans="1:8" x14ac:dyDescent="0.25">
      <c r="A58" s="173" t="s">
        <v>90</v>
      </c>
      <c r="B58" s="175"/>
      <c r="C58" s="173" t="s">
        <v>78</v>
      </c>
      <c r="D58" s="174"/>
      <c r="E58" s="175"/>
      <c r="F58" s="169" t="s">
        <v>79</v>
      </c>
      <c r="G58" s="170"/>
      <c r="H58" s="170"/>
    </row>
    <row r="59" spans="1:8" x14ac:dyDescent="0.25">
      <c r="A59" s="85" t="s">
        <v>91</v>
      </c>
      <c r="B59" s="87" t="s">
        <v>86</v>
      </c>
      <c r="C59" s="85" t="s">
        <v>10</v>
      </c>
      <c r="D59" s="88" t="s">
        <v>80</v>
      </c>
      <c r="E59" s="87" t="s">
        <v>81</v>
      </c>
      <c r="F59" s="171"/>
      <c r="G59" s="172"/>
      <c r="H59" s="172"/>
    </row>
    <row r="60" spans="1:8" x14ac:dyDescent="0.25">
      <c r="A60" s="82" t="str">
        <f>Remanejamento!A133</f>
        <v>Selecione</v>
      </c>
      <c r="B60" s="93">
        <f>Remanejamento!B133</f>
        <v>0</v>
      </c>
      <c r="C60" s="89" t="str">
        <f>Remanejamento!C133</f>
        <v>Selecione</v>
      </c>
      <c r="D60" s="94">
        <f>Remanejamento!D133</f>
        <v>0</v>
      </c>
      <c r="E60" s="75">
        <f>Remanejamento!E133</f>
        <v>0</v>
      </c>
      <c r="F60" s="159">
        <f>Remanejamento!F133</f>
        <v>0</v>
      </c>
      <c r="G60" s="160"/>
      <c r="H60" s="160"/>
    </row>
    <row r="61" spans="1:8" x14ac:dyDescent="0.25">
      <c r="A61" s="82" t="str">
        <f>Remanejamento!A134</f>
        <v>Selecione</v>
      </c>
      <c r="B61" s="93">
        <f>Remanejamento!B134</f>
        <v>0</v>
      </c>
      <c r="C61" s="89" t="str">
        <f>Remanejamento!C134</f>
        <v>Selecione</v>
      </c>
      <c r="D61" s="94">
        <f>Remanejamento!D134</f>
        <v>0</v>
      </c>
      <c r="E61" s="75">
        <f>Remanejamento!E134</f>
        <v>0</v>
      </c>
      <c r="F61" s="159">
        <f>Remanejamento!F134</f>
        <v>0</v>
      </c>
      <c r="G61" s="160"/>
      <c r="H61" s="160"/>
    </row>
    <row r="62" spans="1:8" x14ac:dyDescent="0.25">
      <c r="A62" s="82" t="str">
        <f>Remanejamento!A135</f>
        <v>Selecione</v>
      </c>
      <c r="B62" s="93">
        <f>Remanejamento!B135</f>
        <v>0</v>
      </c>
      <c r="C62" s="89" t="str">
        <f>Remanejamento!C135</f>
        <v>Selecione</v>
      </c>
      <c r="D62" s="94">
        <f>Remanejamento!D135</f>
        <v>0</v>
      </c>
      <c r="E62" s="75">
        <f>Remanejamento!E135</f>
        <v>0</v>
      </c>
      <c r="F62" s="159">
        <f>Remanejamento!F135</f>
        <v>0</v>
      </c>
      <c r="G62" s="160"/>
      <c r="H62" s="160"/>
    </row>
    <row r="63" spans="1:8" x14ac:dyDescent="0.25">
      <c r="A63" s="82" t="str">
        <f>Remanejamento!A136</f>
        <v>Selecione</v>
      </c>
      <c r="B63" s="93">
        <f>Remanejamento!B136</f>
        <v>0</v>
      </c>
      <c r="C63" s="89" t="str">
        <f>Remanejamento!C136</f>
        <v>Selecione</v>
      </c>
      <c r="D63" s="94">
        <f>Remanejamento!D136</f>
        <v>0</v>
      </c>
      <c r="E63" s="75">
        <f>Remanejamento!E136</f>
        <v>0</v>
      </c>
      <c r="F63" s="159">
        <f>Remanejamento!F136</f>
        <v>0</v>
      </c>
      <c r="G63" s="160"/>
      <c r="H63" s="160"/>
    </row>
    <row r="64" spans="1:8" x14ac:dyDescent="0.25">
      <c r="A64" s="82" t="str">
        <f>Remanejamento!A137</f>
        <v>Selecione</v>
      </c>
      <c r="B64" s="93">
        <f>Remanejamento!B137</f>
        <v>0</v>
      </c>
      <c r="C64" s="89" t="str">
        <f>Remanejamento!C137</f>
        <v>Selecione</v>
      </c>
      <c r="D64" s="94">
        <f>Remanejamento!D137</f>
        <v>0</v>
      </c>
      <c r="E64" s="75">
        <f>Remanejamento!E137</f>
        <v>0</v>
      </c>
      <c r="F64" s="159">
        <f>Remanejamento!F137</f>
        <v>0</v>
      </c>
      <c r="G64" s="160"/>
      <c r="H64" s="160"/>
    </row>
    <row r="65" spans="1:8" x14ac:dyDescent="0.25">
      <c r="A65" s="82" t="str">
        <f>Remanejamento!A138</f>
        <v>Selecione</v>
      </c>
      <c r="B65" s="93">
        <f>Remanejamento!B138</f>
        <v>0</v>
      </c>
      <c r="C65" s="89" t="str">
        <f>Remanejamento!C138</f>
        <v>Selecione</v>
      </c>
      <c r="D65" s="94">
        <f>Remanejamento!D138</f>
        <v>0</v>
      </c>
      <c r="E65" s="75">
        <f>Remanejamento!E138</f>
        <v>0</v>
      </c>
      <c r="F65" s="159">
        <f>Remanejamento!F138</f>
        <v>0</v>
      </c>
      <c r="G65" s="160"/>
      <c r="H65" s="160"/>
    </row>
    <row r="66" spans="1:8" x14ac:dyDescent="0.25">
      <c r="A66" s="82" t="str">
        <f>Remanejamento!A139</f>
        <v>Selecione</v>
      </c>
      <c r="B66" s="93">
        <f>Remanejamento!B139</f>
        <v>0</v>
      </c>
      <c r="C66" s="89" t="str">
        <f>Remanejamento!C139</f>
        <v>Selecione</v>
      </c>
      <c r="D66" s="94">
        <f>Remanejamento!D139</f>
        <v>0</v>
      </c>
      <c r="E66" s="75">
        <f>Remanejamento!E139</f>
        <v>0</v>
      </c>
      <c r="F66" s="159">
        <f>Remanejamento!F139</f>
        <v>0</v>
      </c>
      <c r="G66" s="160"/>
      <c r="H66" s="160"/>
    </row>
    <row r="67" spans="1:8" x14ac:dyDescent="0.25">
      <c r="A67" s="82" t="str">
        <f>Remanejamento!A140</f>
        <v>Selecione</v>
      </c>
      <c r="B67" s="93">
        <f>Remanejamento!B140</f>
        <v>0</v>
      </c>
      <c r="C67" s="89" t="str">
        <f>Remanejamento!C140</f>
        <v>Selecione</v>
      </c>
      <c r="D67" s="94">
        <f>Remanejamento!D140</f>
        <v>0</v>
      </c>
      <c r="E67" s="75">
        <f>Remanejamento!E140</f>
        <v>0</v>
      </c>
      <c r="F67" s="159">
        <f>Remanejamento!F140</f>
        <v>0</v>
      </c>
      <c r="G67" s="160"/>
      <c r="H67" s="160"/>
    </row>
    <row r="68" spans="1:8" x14ac:dyDescent="0.25">
      <c r="A68" s="82" t="str">
        <f>Remanejamento!A141</f>
        <v>Selecione</v>
      </c>
      <c r="B68" s="93">
        <f>Remanejamento!B141</f>
        <v>0</v>
      </c>
      <c r="C68" s="89" t="str">
        <f>Remanejamento!C141</f>
        <v>Selecione</v>
      </c>
      <c r="D68" s="94">
        <f>Remanejamento!D141</f>
        <v>0</v>
      </c>
      <c r="E68" s="75">
        <f>Remanejamento!E141</f>
        <v>0</v>
      </c>
      <c r="F68" s="159">
        <f>Remanejamento!F141</f>
        <v>0</v>
      </c>
      <c r="G68" s="160"/>
      <c r="H68" s="160"/>
    </row>
    <row r="69" spans="1:8" x14ac:dyDescent="0.25">
      <c r="A69" s="82" t="str">
        <f>Remanejamento!A142</f>
        <v>Selecione</v>
      </c>
      <c r="B69" s="93">
        <f>Remanejamento!B142</f>
        <v>0</v>
      </c>
      <c r="C69" s="89" t="str">
        <f>Remanejamento!C142</f>
        <v>Selecione</v>
      </c>
      <c r="D69" s="94">
        <f>Remanejamento!D142</f>
        <v>0</v>
      </c>
      <c r="E69" s="75">
        <f>Remanejamento!E142</f>
        <v>0</v>
      </c>
      <c r="F69" s="159">
        <f>Remanejamento!F142</f>
        <v>0</v>
      </c>
      <c r="G69" s="160"/>
      <c r="H69" s="160"/>
    </row>
    <row r="70" spans="1:8" x14ac:dyDescent="0.25">
      <c r="A70" s="82" t="str">
        <f>Remanejamento!A143</f>
        <v>Selecione</v>
      </c>
      <c r="B70" s="93">
        <f>Remanejamento!B143</f>
        <v>0</v>
      </c>
      <c r="C70" s="89" t="str">
        <f>Remanejamento!C143</f>
        <v>Selecione</v>
      </c>
      <c r="D70" s="94">
        <f>Remanejamento!D143</f>
        <v>0</v>
      </c>
      <c r="E70" s="75">
        <f>Remanejamento!E143</f>
        <v>0</v>
      </c>
      <c r="F70" s="159">
        <f>Remanejamento!F143</f>
        <v>0</v>
      </c>
      <c r="G70" s="160"/>
      <c r="H70" s="160"/>
    </row>
    <row r="71" spans="1:8" x14ac:dyDescent="0.25">
      <c r="A71" s="82" t="str">
        <f>Remanejamento!A144</f>
        <v>Selecione</v>
      </c>
      <c r="B71" s="93">
        <f>Remanejamento!B144</f>
        <v>0</v>
      </c>
      <c r="C71" s="89" t="str">
        <f>Remanejamento!C144</f>
        <v>Selecione</v>
      </c>
      <c r="D71" s="94">
        <f>Remanejamento!D144</f>
        <v>0</v>
      </c>
      <c r="E71" s="75">
        <f>Remanejamento!E144</f>
        <v>0</v>
      </c>
      <c r="F71" s="159">
        <f>Remanejamento!F144</f>
        <v>0</v>
      </c>
      <c r="G71" s="160"/>
      <c r="H71" s="160"/>
    </row>
    <row r="72" spans="1:8" x14ac:dyDescent="0.25">
      <c r="A72" s="91" t="s">
        <v>88</v>
      </c>
      <c r="B72" s="92">
        <f>Remanejamento!B145</f>
        <v>0</v>
      </c>
      <c r="C72" s="90"/>
      <c r="D72" s="91" t="s">
        <v>83</v>
      </c>
      <c r="E72" s="92">
        <f>Remanejamento!E145</f>
        <v>0</v>
      </c>
      <c r="F72" s="95"/>
      <c r="G72" s="95"/>
      <c r="H72" s="90"/>
    </row>
    <row r="73" spans="1:8" x14ac:dyDescent="0.25">
      <c r="A73" s="161" t="s">
        <v>93</v>
      </c>
      <c r="B73" s="162"/>
      <c r="C73" s="81">
        <f>Remanejamento!C147</f>
        <v>0</v>
      </c>
    </row>
    <row r="74" spans="1:8" x14ac:dyDescent="0.25">
      <c r="A74" s="161" t="s">
        <v>94</v>
      </c>
      <c r="B74" s="162"/>
      <c r="C74" s="81">
        <f>Remanejamento!C148</f>
        <v>0</v>
      </c>
    </row>
    <row r="75" spans="1:8" x14ac:dyDescent="0.25">
      <c r="A75" s="187" t="s">
        <v>95</v>
      </c>
      <c r="B75" s="162"/>
      <c r="C75" s="96">
        <f>Remanejamento!C149</f>
        <v>0</v>
      </c>
    </row>
    <row r="90" spans="1:8" x14ac:dyDescent="0.25">
      <c r="A90" s="168" t="s">
        <v>96</v>
      </c>
      <c r="B90" s="168"/>
      <c r="C90" s="168"/>
      <c r="D90" s="168"/>
      <c r="E90" s="168"/>
      <c r="F90" s="168"/>
      <c r="G90" s="168"/>
      <c r="H90" s="168"/>
    </row>
    <row r="91" spans="1:8" x14ac:dyDescent="0.25">
      <c r="A91" s="97" t="s">
        <v>54</v>
      </c>
      <c r="B91" s="97" t="s">
        <v>97</v>
      </c>
      <c r="C91" s="97" t="s">
        <v>56</v>
      </c>
      <c r="D91" s="165" t="s">
        <v>98</v>
      </c>
      <c r="E91" s="188"/>
      <c r="F91" s="165" t="s">
        <v>99</v>
      </c>
      <c r="G91" s="166"/>
      <c r="H91" s="166"/>
    </row>
    <row r="92" spans="1:8" x14ac:dyDescent="0.25">
      <c r="A92" s="98" t="s">
        <v>58</v>
      </c>
      <c r="B92" s="99">
        <f>Remanejamento!B153</f>
        <v>0</v>
      </c>
      <c r="C92" s="99">
        <f>Remanejamento!C153</f>
        <v>0</v>
      </c>
      <c r="D92" s="167">
        <f>Remanejamento!D153</f>
        <v>0</v>
      </c>
      <c r="E92" s="189"/>
      <c r="F92" s="167">
        <f>Remanejamento!E153</f>
        <v>0</v>
      </c>
      <c r="G92" s="157"/>
      <c r="H92" s="157"/>
    </row>
    <row r="93" spans="1:8" x14ac:dyDescent="0.25">
      <c r="A93" s="74" t="s">
        <v>59</v>
      </c>
      <c r="B93" s="75">
        <f>Remanejamento!B154</f>
        <v>0</v>
      </c>
      <c r="C93" s="75">
        <f>Remanejamento!C154</f>
        <v>0</v>
      </c>
      <c r="D93" s="155">
        <f>Remanejamento!D154</f>
        <v>0</v>
      </c>
      <c r="E93" s="155"/>
      <c r="F93" s="155">
        <f>Remanejamento!E154</f>
        <v>0</v>
      </c>
      <c r="G93" s="155"/>
      <c r="H93" s="155"/>
    </row>
    <row r="94" spans="1:8" x14ac:dyDescent="0.25">
      <c r="A94" s="74" t="s">
        <v>60</v>
      </c>
      <c r="B94" s="75">
        <f>Remanejamento!B155</f>
        <v>0</v>
      </c>
      <c r="C94" s="75">
        <f>Remanejamento!C155</f>
        <v>0</v>
      </c>
      <c r="D94" s="155">
        <f>Remanejamento!D155</f>
        <v>0</v>
      </c>
      <c r="E94" s="155"/>
      <c r="F94" s="155">
        <f>Remanejamento!E155</f>
        <v>0</v>
      </c>
      <c r="G94" s="155"/>
      <c r="H94" s="155"/>
    </row>
    <row r="95" spans="1:8" x14ac:dyDescent="0.25">
      <c r="A95" s="74" t="s">
        <v>61</v>
      </c>
      <c r="B95" s="75">
        <f>Remanejamento!B156</f>
        <v>0</v>
      </c>
      <c r="C95" s="75">
        <f>Remanejamento!C156</f>
        <v>0</v>
      </c>
      <c r="D95" s="155">
        <f>Remanejamento!D156</f>
        <v>0</v>
      </c>
      <c r="E95" s="155"/>
      <c r="F95" s="155">
        <f>Remanejamento!E156</f>
        <v>0</v>
      </c>
      <c r="G95" s="155"/>
      <c r="H95" s="155"/>
    </row>
    <row r="96" spans="1:8" x14ac:dyDescent="0.25">
      <c r="A96" s="74" t="s">
        <v>62</v>
      </c>
      <c r="B96" s="75">
        <f>Remanejamento!B157</f>
        <v>0</v>
      </c>
      <c r="C96" s="75">
        <f>Remanejamento!C157</f>
        <v>0</v>
      </c>
      <c r="D96" s="155">
        <f>Remanejamento!D157</f>
        <v>0</v>
      </c>
      <c r="E96" s="155"/>
      <c r="F96" s="155">
        <f>Remanejamento!E157</f>
        <v>0</v>
      </c>
      <c r="G96" s="155"/>
      <c r="H96" s="155"/>
    </row>
    <row r="97" spans="1:8" x14ac:dyDescent="0.25">
      <c r="A97" s="74" t="s">
        <v>63</v>
      </c>
      <c r="B97" s="75">
        <f>Remanejamento!B158</f>
        <v>0</v>
      </c>
      <c r="C97" s="75">
        <f>Remanejamento!C158</f>
        <v>0</v>
      </c>
      <c r="D97" s="155">
        <f>Remanejamento!D158</f>
        <v>0</v>
      </c>
      <c r="E97" s="155"/>
      <c r="F97" s="155">
        <f>Remanejamento!E158</f>
        <v>0</v>
      </c>
      <c r="G97" s="155"/>
      <c r="H97" s="155"/>
    </row>
    <row r="98" spans="1:8" x14ac:dyDescent="0.25">
      <c r="A98" s="100" t="s">
        <v>64</v>
      </c>
      <c r="B98" s="101">
        <f>Remanejamento!B159</f>
        <v>0</v>
      </c>
      <c r="C98" s="101">
        <f>Remanejamento!C159</f>
        <v>0</v>
      </c>
      <c r="D98" s="157">
        <f>Remanejamento!D159</f>
        <v>0</v>
      </c>
      <c r="E98" s="157"/>
      <c r="F98" s="157">
        <f>Remanejamento!E159</f>
        <v>0</v>
      </c>
      <c r="G98" s="157"/>
      <c r="H98" s="157"/>
    </row>
    <row r="99" spans="1:8" x14ac:dyDescent="0.25">
      <c r="A99" s="74" t="s">
        <v>65</v>
      </c>
      <c r="B99" s="75">
        <f>B13</f>
        <v>0</v>
      </c>
      <c r="C99" s="75">
        <f>C13</f>
        <v>0</v>
      </c>
      <c r="D99" s="155">
        <f>D13</f>
        <v>0</v>
      </c>
      <c r="E99" s="155"/>
      <c r="F99" s="155">
        <f>B99-C99</f>
        <v>0</v>
      </c>
      <c r="G99" s="155"/>
      <c r="H99" s="155"/>
    </row>
    <row r="100" spans="1:8" x14ac:dyDescent="0.25">
      <c r="A100" s="77" t="s">
        <v>66</v>
      </c>
      <c r="B100" s="102">
        <f t="shared" ref="B100:D100" si="0">B98+B92</f>
        <v>0</v>
      </c>
      <c r="C100" s="79">
        <f t="shared" si="0"/>
        <v>0</v>
      </c>
      <c r="D100" s="156">
        <f t="shared" si="0"/>
        <v>0</v>
      </c>
      <c r="E100" s="156"/>
      <c r="F100" s="158">
        <f>F92+F98</f>
        <v>0</v>
      </c>
      <c r="G100" s="158"/>
      <c r="H100" s="158"/>
    </row>
    <row r="102" spans="1:8" x14ac:dyDescent="0.25">
      <c r="A102" s="100" t="s">
        <v>100</v>
      </c>
      <c r="B102" s="103"/>
      <c r="C102" s="106"/>
      <c r="D102" s="106"/>
    </row>
    <row r="103" spans="1:8" x14ac:dyDescent="0.25">
      <c r="A103" s="104" t="s">
        <v>10</v>
      </c>
      <c r="B103" s="106" t="s">
        <v>68</v>
      </c>
      <c r="C103" s="106" t="s">
        <v>71</v>
      </c>
      <c r="D103" s="106" t="s">
        <v>101</v>
      </c>
    </row>
    <row r="104" spans="1:8" x14ac:dyDescent="0.25">
      <c r="A104" s="74" t="str">
        <f>Remanejamento!A164</f>
        <v>Selecione</v>
      </c>
      <c r="B104" s="83">
        <f>Remanejamento!B164</f>
        <v>0</v>
      </c>
      <c r="C104" s="107">
        <f>Remanejamento!C164</f>
        <v>9.9999999999999995E-7</v>
      </c>
      <c r="D104" s="107">
        <f>Remanejamento!D164</f>
        <v>0</v>
      </c>
    </row>
    <row r="105" spans="1:8" x14ac:dyDescent="0.25">
      <c r="A105" s="74" t="str">
        <f>Remanejamento!A165</f>
        <v>Selecione</v>
      </c>
      <c r="B105" s="83">
        <f>Remanejamento!B165</f>
        <v>0</v>
      </c>
      <c r="C105" s="107">
        <f>Remanejamento!C165</f>
        <v>9.9999999999999995E-7</v>
      </c>
      <c r="D105" s="107">
        <f>Remanejamento!D165</f>
        <v>0</v>
      </c>
    </row>
    <row r="106" spans="1:8" x14ac:dyDescent="0.25">
      <c r="A106" s="74" t="str">
        <f>Remanejamento!A166</f>
        <v>Selecione</v>
      </c>
      <c r="B106" s="83">
        <f>Remanejamento!B166</f>
        <v>0</v>
      </c>
      <c r="C106" s="107">
        <f>Remanejamento!C166</f>
        <v>9.9999999999999995E-7</v>
      </c>
      <c r="D106" s="107">
        <f>Remanejamento!D166</f>
        <v>0</v>
      </c>
    </row>
    <row r="107" spans="1:8" x14ac:dyDescent="0.25">
      <c r="A107" s="74" t="str">
        <f>Remanejamento!A167</f>
        <v>Selecione</v>
      </c>
      <c r="B107" s="83">
        <f>Remanejamento!B167</f>
        <v>0</v>
      </c>
      <c r="C107" s="107">
        <f>Remanejamento!C167</f>
        <v>9.9999999999999995E-7</v>
      </c>
      <c r="D107" s="107">
        <f>Remanejamento!D167</f>
        <v>0</v>
      </c>
    </row>
    <row r="108" spans="1:8" x14ac:dyDescent="0.25">
      <c r="A108" s="74" t="str">
        <f>Remanejamento!A168</f>
        <v>Selecione</v>
      </c>
      <c r="B108" s="83">
        <f>Remanejamento!B168</f>
        <v>0</v>
      </c>
      <c r="C108" s="107">
        <f>Remanejamento!C168</f>
        <v>9.9999999999999995E-7</v>
      </c>
      <c r="D108" s="107">
        <f>Remanejamento!D168</f>
        <v>0</v>
      </c>
    </row>
    <row r="109" spans="1:8" x14ac:dyDescent="0.25">
      <c r="A109" s="74" t="str">
        <f>Remanejamento!A169</f>
        <v>Selecione</v>
      </c>
      <c r="B109" s="83">
        <f>Remanejamento!B169</f>
        <v>0</v>
      </c>
      <c r="C109" s="107">
        <f>Remanejamento!C169</f>
        <v>9.9999999999999995E-7</v>
      </c>
      <c r="D109" s="107">
        <f>Remanejamento!D169</f>
        <v>0</v>
      </c>
    </row>
    <row r="110" spans="1:8" x14ac:dyDescent="0.25">
      <c r="A110" s="74" t="str">
        <f>Remanejamento!A170</f>
        <v>Selecione</v>
      </c>
      <c r="B110" s="83">
        <f>Remanejamento!B170</f>
        <v>0</v>
      </c>
      <c r="C110" s="107">
        <f>Remanejamento!C170</f>
        <v>9.9999999999999995E-7</v>
      </c>
      <c r="D110" s="107">
        <f>Remanejamento!D170</f>
        <v>0</v>
      </c>
    </row>
    <row r="111" spans="1:8" x14ac:dyDescent="0.25">
      <c r="A111" s="74" t="str">
        <f>Remanejamento!A171</f>
        <v>Selecione</v>
      </c>
      <c r="B111" s="83">
        <f>Remanejamento!B171</f>
        <v>0</v>
      </c>
      <c r="C111" s="107">
        <f>Remanejamento!C171</f>
        <v>9.9999999999999995E-7</v>
      </c>
      <c r="D111" s="107">
        <f>Remanejamento!D171</f>
        <v>0</v>
      </c>
    </row>
    <row r="112" spans="1:8" x14ac:dyDescent="0.25">
      <c r="A112" s="74" t="str">
        <f>Remanejamento!A172</f>
        <v>Selecione</v>
      </c>
      <c r="B112" s="83">
        <f>Remanejamento!B172</f>
        <v>0</v>
      </c>
      <c r="C112" s="107">
        <f>Remanejamento!C172</f>
        <v>9.9999999999999995E-7</v>
      </c>
      <c r="D112" s="107">
        <f>Remanejamento!D172</f>
        <v>0</v>
      </c>
    </row>
    <row r="113" spans="1:4" x14ac:dyDescent="0.25">
      <c r="A113" s="74" t="str">
        <f>Remanejamento!A173</f>
        <v>Selecione</v>
      </c>
      <c r="B113" s="83">
        <f>Remanejamento!B173</f>
        <v>0</v>
      </c>
      <c r="C113" s="107">
        <f>Remanejamento!C173</f>
        <v>9.9999999999999995E-7</v>
      </c>
      <c r="D113" s="107">
        <f>Remanejamento!D173</f>
        <v>0</v>
      </c>
    </row>
    <row r="114" spans="1:4" x14ac:dyDescent="0.25">
      <c r="A114" s="74" t="str">
        <f>Remanejamento!A174</f>
        <v>Selecione</v>
      </c>
      <c r="B114" s="83">
        <f>Remanejamento!B174</f>
        <v>0</v>
      </c>
      <c r="C114" s="107">
        <f>Remanejamento!C174</f>
        <v>9.9999999999999995E-7</v>
      </c>
      <c r="D114" s="107">
        <f>Remanejamento!D174</f>
        <v>0</v>
      </c>
    </row>
    <row r="115" spans="1:4" x14ac:dyDescent="0.25">
      <c r="A115" s="74" t="str">
        <f>Remanejamento!A175</f>
        <v>Selecione</v>
      </c>
      <c r="B115" s="83">
        <f>Remanejamento!B175</f>
        <v>0</v>
      </c>
      <c r="C115" s="107">
        <f>Remanejamento!C175</f>
        <v>9.9999999999999995E-7</v>
      </c>
      <c r="D115" s="107">
        <f>Remanejamento!D175</f>
        <v>0</v>
      </c>
    </row>
    <row r="116" spans="1:4" x14ac:dyDescent="0.25">
      <c r="A116" s="84"/>
      <c r="B116" s="84"/>
      <c r="C116" s="77" t="s">
        <v>74</v>
      </c>
      <c r="D116" s="108">
        <f>Remanejamento!D176</f>
        <v>0</v>
      </c>
    </row>
    <row r="117" spans="1:4" x14ac:dyDescent="0.25">
      <c r="A117" s="84"/>
      <c r="B117" s="84"/>
      <c r="C117" s="77" t="s">
        <v>102</v>
      </c>
      <c r="D117" s="108">
        <f>Remanejamento!D177</f>
        <v>0</v>
      </c>
    </row>
  </sheetData>
  <sheetProtection algorithmName="SHA-512" hashValue="y/Ssh+cYhGfyvT4i/n2SX/yytmBp7hf5JPlgP4b2Psmm6kQMPPp7HkX/egepINL73bHq7H7M9nXtgiiBFEDIdA==" saltValue="s7EGVGtkEwWvJAjw/WsfmA==" spinCount="100000" sheet="1" objects="1" scenarios="1" formatColumns="0" formatRows="0" selectLockedCells="1" selectUnlockedCells="1"/>
  <mergeCells count="81">
    <mergeCell ref="F41:H42"/>
    <mergeCell ref="F43:H43"/>
    <mergeCell ref="F44:H44"/>
    <mergeCell ref="D96:E96"/>
    <mergeCell ref="A74:B74"/>
    <mergeCell ref="A75:B75"/>
    <mergeCell ref="D91:E91"/>
    <mergeCell ref="D92:E92"/>
    <mergeCell ref="D41:E41"/>
    <mergeCell ref="A41:C41"/>
    <mergeCell ref="F96:H96"/>
    <mergeCell ref="F45:H45"/>
    <mergeCell ref="A58:B58"/>
    <mergeCell ref="F54:H54"/>
    <mergeCell ref="F46:H46"/>
    <mergeCell ref="F47:H47"/>
    <mergeCell ref="C1:H1"/>
    <mergeCell ref="D25:F25"/>
    <mergeCell ref="A24:H24"/>
    <mergeCell ref="A25:C25"/>
    <mergeCell ref="G25:H26"/>
    <mergeCell ref="A8:D8"/>
    <mergeCell ref="E2:G2"/>
    <mergeCell ref="A2:D2"/>
    <mergeCell ref="B3:D3"/>
    <mergeCell ref="B4:D4"/>
    <mergeCell ref="B5:D5"/>
    <mergeCell ref="B6:D6"/>
    <mergeCell ref="B7:D7"/>
    <mergeCell ref="F53:H53"/>
    <mergeCell ref="F70:H70"/>
    <mergeCell ref="D97:E97"/>
    <mergeCell ref="F91:H91"/>
    <mergeCell ref="F92:H92"/>
    <mergeCell ref="F93:H93"/>
    <mergeCell ref="F94:H94"/>
    <mergeCell ref="F95:H95"/>
    <mergeCell ref="D93:E93"/>
    <mergeCell ref="D94:E94"/>
    <mergeCell ref="D95:E95"/>
    <mergeCell ref="A90:H90"/>
    <mergeCell ref="F58:H59"/>
    <mergeCell ref="C58:E58"/>
    <mergeCell ref="A57:H57"/>
    <mergeCell ref="F60:H60"/>
    <mergeCell ref="G27:H27"/>
    <mergeCell ref="G28:H28"/>
    <mergeCell ref="G29:H29"/>
    <mergeCell ref="G30:H30"/>
    <mergeCell ref="A40:H40"/>
    <mergeCell ref="G31:H31"/>
    <mergeCell ref="G32:H32"/>
    <mergeCell ref="G33:H33"/>
    <mergeCell ref="G34:H34"/>
    <mergeCell ref="G35:H35"/>
    <mergeCell ref="G36:H36"/>
    <mergeCell ref="G37:H37"/>
    <mergeCell ref="G38:H38"/>
    <mergeCell ref="F48:H48"/>
    <mergeCell ref="F49:H49"/>
    <mergeCell ref="F50:H50"/>
    <mergeCell ref="A73:B73"/>
    <mergeCell ref="F51:H51"/>
    <mergeCell ref="F52:H52"/>
    <mergeCell ref="F61:H61"/>
    <mergeCell ref="F62:H62"/>
    <mergeCell ref="F63:H63"/>
    <mergeCell ref="F64:H64"/>
    <mergeCell ref="F65:H65"/>
    <mergeCell ref="F66:H66"/>
    <mergeCell ref="F67:H67"/>
    <mergeCell ref="F68:H68"/>
    <mergeCell ref="F69:H69"/>
    <mergeCell ref="F71:H71"/>
    <mergeCell ref="F97:H97"/>
    <mergeCell ref="D99:E99"/>
    <mergeCell ref="D100:E100"/>
    <mergeCell ref="D98:E98"/>
    <mergeCell ref="F98:H98"/>
    <mergeCell ref="F99:H99"/>
    <mergeCell ref="F100:H100"/>
  </mergeCells>
  <conditionalFormatting sqref="C75">
    <cfRule type="cellIs" dxfId="1" priority="1" operator="equal">
      <formula>0</formula>
    </cfRule>
    <cfRule type="cellIs" dxfId="0" priority="2" operator="notEqual">
      <formula>0</formula>
    </cfRule>
  </conditionalFormatting>
  <dataValidations xWindow="103" yWindow="636" count="1">
    <dataValidation type="list" allowBlank="1" showInputMessage="1" showErrorMessage="1" prompt="Selecione uma opção da caixa de seleção!" sqref="A43:A54 C60:C71 D27:D38 A27:A38">
      <formula1>$A$1:$A$48</formula1>
    </dataValidation>
  </dataValidations>
  <pageMargins left="0.511811024" right="0.511811024" top="0.78740157499999996" bottom="0.78740157499999996" header="0.31496062000000002" footer="0.31496062000000002"/>
  <pageSetup paperSize="9" orientation="landscape" r:id="rId1"/>
  <drawing r:id="rId2"/>
  <legacyDrawing r:id="rId3"/>
  <extLst>
    <ext xmlns:x14="http://schemas.microsoft.com/office/spreadsheetml/2009/9/main" uri="{CCE6A557-97BC-4b89-ADB6-D9C93CAAB3DF}">
      <x14:dataValidations xmlns:xm="http://schemas.microsoft.com/office/excel/2006/main" xWindow="103" yWindow="636" count="2">
        <x14:dataValidation type="list" allowBlank="1" showInputMessage="1" showErrorMessage="1" prompt="Selecione uma opção da caixa de seleção!">
          <x14:formula1>
            <xm:f>Controles!$A$1:$A$48</xm:f>
          </x14:formula1>
          <xm:sqref>E4:E15</xm:sqref>
        </x14:dataValidation>
        <x14:dataValidation type="list" allowBlank="1" showInputMessage="1" showErrorMessage="1" prompt="Selecione uma opção da caixa de seleção!">
          <x14:formula1>
            <xm:f>Controles!$D$1:$D$6</xm:f>
          </x14:formula1>
          <xm:sqref>D43:D54 A60:A71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Remanejamento</vt:lpstr>
      <vt:lpstr>Controles</vt:lpstr>
      <vt:lpstr>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Lopes Dutra</dc:creator>
  <cp:lastModifiedBy>Diego Lopes Dutra</cp:lastModifiedBy>
  <cp:lastPrinted>2023-05-29T20:40:48Z</cp:lastPrinted>
  <dcterms:created xsi:type="dcterms:W3CDTF">2023-04-13T15:21:37Z</dcterms:created>
  <dcterms:modified xsi:type="dcterms:W3CDTF">2024-08-27T18:28:16Z</dcterms:modified>
</cp:coreProperties>
</file>